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<sst xmlns="http://schemas.openxmlformats.org/spreadsheetml/2006/main" count="265" uniqueCount="96">
  <si>
    <t>№</t>
  </si>
  <si>
    <t>Ответственный исполнитель / соисполнитель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</si>
  <si>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</si>
  <si>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</si>
  <si>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</si>
  <si>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</si>
  <si>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</si>
  <si>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</si>
  <si>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План по программе</t>
  </si>
  <si>
    <t>Утверждено в бюджете</t>
  </si>
  <si>
    <t>бюджет автономного округа</t>
  </si>
  <si>
    <t>местный бюджет</t>
  </si>
  <si>
    <t>Внебюджетные средства</t>
  </si>
  <si>
    <t>Обеспечение функционирования образовательных учреждений</t>
  </si>
  <si>
    <t>Итого по подпрограмме 1</t>
  </si>
  <si>
    <t>1.1.</t>
  </si>
  <si>
    <t>Образовательное учреждение МБДОУ детский сад "Сказка"</t>
  </si>
  <si>
    <t xml:space="preserve">Всего </t>
  </si>
  <si>
    <t>Задача 1. Повышение качества образования, через освоение и внедрение новых технологий воспитания и образования дошкольников</t>
  </si>
  <si>
    <t>Подготовка к введению ФГОС дошкольного образования</t>
  </si>
  <si>
    <t>Повышение активности использования средств информатизации, ИКТ и интерактивного оборудования в образовательном процессе</t>
  </si>
  <si>
    <t>1.1.2.</t>
  </si>
  <si>
    <t>Задача 2. Финансовое обеспечение образовательного процесса и обновление среды  дошкольного учреждения</t>
  </si>
  <si>
    <t>2.1.</t>
  </si>
  <si>
    <t>2.1.1.</t>
  </si>
  <si>
    <t>2.1.2.</t>
  </si>
  <si>
    <t>2.1.3.</t>
  </si>
  <si>
    <t>2.1.4.</t>
  </si>
  <si>
    <t>2.2.</t>
  </si>
  <si>
    <t>Задача 3. Формирование здоровьесберегающей среды, направлений на охрану и укрепление физического и психического здоровья детей, в том числе их эмоционального благополучия</t>
  </si>
  <si>
    <t>3.1.</t>
  </si>
  <si>
    <t>Создание условий для сохранения и укрепления физического и психического здоровья детей</t>
  </si>
  <si>
    <t>Приобретение медикаментов, здоровьесберегающего и медицинского оборудования</t>
  </si>
  <si>
    <t>Просветительская работа, направленная на формирование здорового образа жизни воспитанников, родителей и педагогов</t>
  </si>
  <si>
    <t>Задача 4. Развитие системы дополнительного образования детей. Создание единой системы работы педагогами дошкольного учреждения, направленной на развитие индивидуальных способностей, поддержку детской одаренности</t>
  </si>
  <si>
    <t>4.1.</t>
  </si>
  <si>
    <t>4.3.</t>
  </si>
  <si>
    <t>Участие воспитанников в конкурсах и мероприятиях различного уровня и направленности</t>
  </si>
  <si>
    <t>Подпрограмма 2 «Управленческие и педагогические кадры,»</t>
  </si>
  <si>
    <t>Задача 1. Повышение профессионального уровня педагогов и управленческих кадров</t>
  </si>
  <si>
    <t>1.2.</t>
  </si>
  <si>
    <t>Витаминизация</t>
  </si>
  <si>
    <t>2.3.</t>
  </si>
  <si>
    <t>Задача 2. Повышение творческого потенциала и инициативности педагогов общего и дополнительного образования</t>
  </si>
  <si>
    <t>Итого по подпрограмме 2</t>
  </si>
  <si>
    <t>Задача 1. Оснащение материально-технической базы дошкольного учреждения в соответствии с современными требованиями</t>
  </si>
  <si>
    <t>Замена устаревшего компьютерного оборудования, оргтехники, аудио и видео оборудования</t>
  </si>
  <si>
    <t>Приобретение интерактивных устройств, мультимедийного оборудования</t>
  </si>
  <si>
    <t>1.3.</t>
  </si>
  <si>
    <t>Приобретение холодильного оборудования</t>
  </si>
  <si>
    <t>1.4.</t>
  </si>
  <si>
    <t>Оснащение пищеблока современным, технологическим оборудованием</t>
  </si>
  <si>
    <t>Задача 2. Создание комфортных и безопасных условий образовательного процесса</t>
  </si>
  <si>
    <t>Проведение капитального ремонта</t>
  </si>
  <si>
    <t>Укрепление пожарной безопасности</t>
  </si>
  <si>
    <t>2.4.</t>
  </si>
  <si>
    <t>Укрепление антитеррористической безопасности</t>
  </si>
  <si>
    <t>2.5.</t>
  </si>
  <si>
    <t>Санитарно-эпидемиологические мероприятия</t>
  </si>
  <si>
    <t>2.6.</t>
  </si>
  <si>
    <t>Благоустройство территории</t>
  </si>
  <si>
    <t>Ремонтные работы пищеблока</t>
  </si>
  <si>
    <t>Ремонтные работы в прачечной</t>
  </si>
  <si>
    <t>Ремонт кровли здания</t>
  </si>
  <si>
    <t>Замена электропроводки в здании</t>
  </si>
  <si>
    <t>Итого по подпрограмме 3</t>
  </si>
  <si>
    <t>Внебюджетные источники</t>
  </si>
  <si>
    <t>1.1.1.</t>
  </si>
  <si>
    <t>Повышение квалификации педагогов для введения ФГОСДО</t>
  </si>
  <si>
    <t>Акарицидная, лаврицидная обработка</t>
  </si>
  <si>
    <t>Проведение конкурсов внутри  учреждения и участие в районных и мероприятиях</t>
  </si>
  <si>
    <t>Приложение 2 к муниципальной программе Кондинского района «Развитие образования в Кондинском районе на 2014-2016 годы»</t>
  </si>
  <si>
    <t xml:space="preserve">Обеспечение мероприятий направленных на развитие детских способностей и стимулирование одаренности воспитанников </t>
  </si>
  <si>
    <t>Програмные мероприятия Программы развития МБДОУ детский сад "Сказка" на 2014-2016 учебный год</t>
  </si>
  <si>
    <t>Мероприятия Программы развития</t>
  </si>
  <si>
    <t>Оснащение ДОУ современным спортивным  оборудованием  и инвентарем  для  спортивного участка.</t>
  </si>
  <si>
    <t>Оснащение ДОУ современным учебным, научно-методическим оборудованием  для развития способностей детей</t>
  </si>
  <si>
    <t>Создание условий для повышения квалификации работников</t>
  </si>
  <si>
    <t>Участие  педагогов на районных и окружных мероприятиях по повышению квалификации</t>
  </si>
  <si>
    <t>Подпрограмма 1 «Дошкольное  образование. Дополнительное образование детей»</t>
  </si>
  <si>
    <r>
      <t>Цель:</t>
    </r>
    <r>
      <rPr>
        <sz val="10"/>
        <rFont val="Times New Roman"/>
        <family val="1"/>
      </rPr>
      <t xml:space="preserve"> Обеспечение устойчивого развития дошкольного образовательного учреждения  путем повышения  качества образовательных услуг, создания условий для полноценного гармоничного развития и воспитания каждого ребенка в зависимости от его индивидуальных возможностей. Развитие системы дополнительного образования.</t>
    </r>
  </si>
  <si>
    <r>
      <t>Цель:</t>
    </r>
    <r>
      <rPr>
        <sz val="10"/>
        <rFont val="Times New Roman"/>
        <family val="1"/>
      </rPr>
      <t>Создание условий для  развития кадрового потенциала,  профессионального роста педагогов и управленческих кадров.</t>
    </r>
  </si>
  <si>
    <t>Подпрограмма 3 «Укрепление материально-технической базы образовательного учреждения»</t>
  </si>
  <si>
    <t>Замена пола, ремонт лестниц и крылец</t>
  </si>
  <si>
    <t>Цель: Совершенствование развивающей образовательной среды ДОУ, обеспечивающей  комплексную безопасность и комфортные условия для участников образовательного процесса</t>
  </si>
  <si>
    <t>3.1.1.</t>
  </si>
  <si>
    <t>3.1.2.</t>
  </si>
  <si>
    <t>3.1.3.</t>
  </si>
  <si>
    <t>Приобретение игр и игрового оборудования (субвенция)</t>
  </si>
  <si>
    <t>Приобретение учебных пособий и средств обучения (Субвенция)</t>
  </si>
  <si>
    <t>Обеспечение реализации программ дополнительного образования для детей (субвенция)</t>
  </si>
  <si>
    <t>3.2.</t>
  </si>
  <si>
    <t>3.3.</t>
  </si>
  <si>
    <t>4.2.</t>
  </si>
  <si>
    <t xml:space="preserve">Обеспечение реализации основной общеобразовательной программы дошкольного образования </t>
  </si>
  <si>
    <t xml:space="preserve">Итого по программе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</si>
</sst>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16" fontId="2" fillId="0" borderId="20" xfId="0" applyNumberFormat="1" applyFont="1" applyBorder="1" applyAlignment="1">
      <alignment horizontal="center" vertical="top" wrapText="1"/>
    </xf>
    <xf numFmtId="16" fontId="2" fillId="0" borderId="21" xfId="0" applyNumberFormat="1" applyFont="1" applyBorder="1" applyAlignment="1">
      <alignment horizontal="center" vertical="top" wrapText="1"/>
    </xf>
    <xf numFmtId="16" fontId="2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16" fontId="2" fillId="0" borderId="24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16" fontId="2" fillId="0" borderId="38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="84" zoomScaleNormal="84" zoomScalePageLayoutView="0" workbookViewId="0" topLeftCell="A172">
      <selection activeCell="I188" sqref="I188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13.421875" style="0" customWidth="1"/>
    <col min="4" max="4" width="13.57421875" style="0" customWidth="1"/>
    <col min="5" max="5" width="10.00390625" style="0" customWidth="1"/>
    <col min="6" max="6" width="10.57421875" style="0" customWidth="1"/>
    <col min="7" max="7" width="9.7109375" style="0" customWidth="1"/>
    <col min="8" max="8" width="10.421875" style="0" customWidth="1"/>
    <col min="9" max="9" width="9.7109375" style="0" customWidth="1"/>
    <col min="10" max="10" width="10.421875" style="0" customWidth="1"/>
    <col min="11" max="11" width="10.140625" style="0" customWidth="1"/>
    <col min="12" max="12" width="11.140625" style="0" customWidth="1"/>
  </cols>
  <sheetData>
    <row r="1" spans="1:12" ht="7.5" customHeight="1">
      <c r="A1" s="19"/>
      <c r="B1" s="19"/>
      <c r="C1" s="19"/>
      <c r="D1" s="19"/>
      <c r="E1" s="19"/>
      <c r="F1" s="35" t="s">
        <v>71</v>
      </c>
      <c r="G1" s="35"/>
      <c r="H1" s="35"/>
      <c r="I1" s="35"/>
      <c r="J1" s="35"/>
      <c r="K1" s="35"/>
      <c r="L1" s="35"/>
    </row>
    <row r="2" spans="1:12" ht="12.75">
      <c r="A2" s="19"/>
      <c r="B2" s="19"/>
      <c r="C2" s="19"/>
      <c r="D2" s="19"/>
      <c r="E2" s="19"/>
      <c r="F2" s="35"/>
      <c r="G2" s="35"/>
      <c r="H2" s="35"/>
      <c r="I2" s="35"/>
      <c r="J2" s="35"/>
      <c r="K2" s="35"/>
      <c r="L2" s="35"/>
    </row>
    <row r="3" spans="1:12" ht="12.75">
      <c r="A3" s="19"/>
      <c r="B3" s="19"/>
      <c r="C3" s="19"/>
      <c r="D3" s="19"/>
      <c r="E3" s="19"/>
      <c r="F3" s="35"/>
      <c r="G3" s="35"/>
      <c r="H3" s="35"/>
      <c r="I3" s="35"/>
      <c r="J3" s="35"/>
      <c r="K3" s="35"/>
      <c r="L3" s="35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36" t="s">
        <v>73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7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ht="13.5" thickBot="1"/>
    <row r="8" spans="1:12" ht="12.75">
      <c r="A8" s="32" t="s">
        <v>0</v>
      </c>
      <c r="B8" s="34" t="s">
        <v>74</v>
      </c>
      <c r="C8" s="34" t="s">
        <v>1</v>
      </c>
      <c r="D8" s="34" t="s">
        <v>2</v>
      </c>
      <c r="E8" s="34"/>
      <c r="F8" s="34"/>
      <c r="G8" s="34"/>
      <c r="H8" s="34"/>
      <c r="I8" s="34"/>
      <c r="J8" s="34"/>
      <c r="K8" s="34"/>
      <c r="L8" s="44"/>
    </row>
    <row r="9" spans="1:12" ht="12.75">
      <c r="A9" s="33"/>
      <c r="B9" s="21"/>
      <c r="C9" s="21"/>
      <c r="D9" s="21"/>
      <c r="E9" s="21" t="s">
        <v>17</v>
      </c>
      <c r="F9" s="21"/>
      <c r="G9" s="21" t="s">
        <v>4</v>
      </c>
      <c r="H9" s="21"/>
      <c r="I9" s="21"/>
      <c r="J9" s="21"/>
      <c r="K9" s="21"/>
      <c r="L9" s="25"/>
    </row>
    <row r="10" spans="1:12" ht="12.75">
      <c r="A10" s="33"/>
      <c r="B10" s="21"/>
      <c r="C10" s="21"/>
      <c r="D10" s="21"/>
      <c r="E10" s="21"/>
      <c r="F10" s="21"/>
      <c r="G10" s="21" t="s">
        <v>5</v>
      </c>
      <c r="H10" s="21"/>
      <c r="I10" s="21" t="s">
        <v>6</v>
      </c>
      <c r="J10" s="21"/>
      <c r="K10" s="21" t="s">
        <v>7</v>
      </c>
      <c r="L10" s="25"/>
    </row>
    <row r="11" spans="1:12" ht="45.75" customHeight="1">
      <c r="A11" s="33"/>
      <c r="B11" s="21"/>
      <c r="C11" s="21"/>
      <c r="D11" s="21"/>
      <c r="E11" s="6" t="s">
        <v>8</v>
      </c>
      <c r="F11" s="4" t="s">
        <v>9</v>
      </c>
      <c r="G11" s="4" t="s">
        <v>8</v>
      </c>
      <c r="H11" s="4" t="s">
        <v>9</v>
      </c>
      <c r="I11" s="4" t="s">
        <v>8</v>
      </c>
      <c r="J11" s="4" t="s">
        <v>9</v>
      </c>
      <c r="K11" s="4" t="s">
        <v>8</v>
      </c>
      <c r="L11" s="5" t="s">
        <v>9</v>
      </c>
    </row>
    <row r="12" spans="1:12" ht="13.5" thickBot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9">
        <v>12</v>
      </c>
    </row>
    <row r="13" spans="1:12" ht="33" customHeight="1" thickBot="1">
      <c r="A13" s="26" t="s">
        <v>80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4" ht="13.5" thickBot="1">
      <c r="A14" s="46" t="s">
        <v>79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N14" s="1"/>
    </row>
    <row r="15" spans="1:14" ht="17.25" customHeight="1">
      <c r="A15" s="49" t="s">
        <v>18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N15" s="1"/>
    </row>
    <row r="16" spans="1:14" ht="22.5" customHeight="1">
      <c r="A16" s="29" t="s">
        <v>15</v>
      </c>
      <c r="B16" s="21" t="s">
        <v>19</v>
      </c>
      <c r="C16" s="38" t="s">
        <v>16</v>
      </c>
      <c r="D16" s="15" t="s">
        <v>3</v>
      </c>
      <c r="E16" s="15">
        <f>E20+E24</f>
        <v>152800</v>
      </c>
      <c r="F16" s="15">
        <f aca="true" t="shared" si="0" ref="F16:L16">F20+F24</f>
        <v>60800</v>
      </c>
      <c r="G16" s="15">
        <f t="shared" si="0"/>
        <v>50800</v>
      </c>
      <c r="H16" s="15">
        <f t="shared" si="0"/>
        <v>50800</v>
      </c>
      <c r="I16" s="15">
        <f t="shared" si="0"/>
        <v>51000</v>
      </c>
      <c r="J16" s="15">
        <f t="shared" si="0"/>
        <v>0</v>
      </c>
      <c r="K16" s="15">
        <f t="shared" si="0"/>
        <v>51000</v>
      </c>
      <c r="L16" s="16">
        <f t="shared" si="0"/>
        <v>0</v>
      </c>
      <c r="N16" s="2"/>
    </row>
    <row r="17" spans="1:14" ht="37.5" customHeight="1">
      <c r="A17" s="30"/>
      <c r="B17" s="21"/>
      <c r="C17" s="39"/>
      <c r="D17" s="6" t="s">
        <v>10</v>
      </c>
      <c r="E17" s="6">
        <f>G17+I17+K17</f>
        <v>0</v>
      </c>
      <c r="F17" s="6">
        <f>H17+J17+L17</f>
        <v>0</v>
      </c>
      <c r="G17" s="6"/>
      <c r="H17" s="6"/>
      <c r="I17" s="6"/>
      <c r="J17" s="6"/>
      <c r="K17" s="6"/>
      <c r="L17" s="10"/>
      <c r="N17" s="2"/>
    </row>
    <row r="18" spans="1:14" ht="26.25" customHeight="1">
      <c r="A18" s="30"/>
      <c r="B18" s="21"/>
      <c r="C18" s="39"/>
      <c r="D18" s="6" t="s">
        <v>11</v>
      </c>
      <c r="E18" s="6">
        <f>G18+I18+K18</f>
        <v>0</v>
      </c>
      <c r="F18" s="6">
        <f>H18+J18+L18</f>
        <v>0</v>
      </c>
      <c r="G18" s="6"/>
      <c r="H18" s="6"/>
      <c r="I18" s="6"/>
      <c r="J18" s="6"/>
      <c r="K18" s="6"/>
      <c r="L18" s="10"/>
      <c r="N18" s="2"/>
    </row>
    <row r="19" spans="1:14" ht="26.25" customHeight="1">
      <c r="A19" s="31"/>
      <c r="B19" s="21"/>
      <c r="C19" s="39"/>
      <c r="D19" s="6" t="s">
        <v>12</v>
      </c>
      <c r="E19" s="6">
        <f>E23+E27</f>
        <v>152800</v>
      </c>
      <c r="F19" s="6">
        <f>H19+J19+L19</f>
        <v>50800</v>
      </c>
      <c r="G19" s="6">
        <f>G23+G27</f>
        <v>50800</v>
      </c>
      <c r="H19" s="6">
        <f>H23+H27</f>
        <v>50800</v>
      </c>
      <c r="I19" s="4">
        <f>I23+I27</f>
        <v>51000</v>
      </c>
      <c r="J19" s="6">
        <f>J23+J27</f>
        <v>0</v>
      </c>
      <c r="K19" s="6">
        <f>K23+K27</f>
        <v>51000</v>
      </c>
      <c r="L19" s="10">
        <v>0</v>
      </c>
      <c r="N19" s="2"/>
    </row>
    <row r="20" spans="1:14" ht="20.25" customHeight="1">
      <c r="A20" s="45" t="s">
        <v>67</v>
      </c>
      <c r="B20" s="21" t="s">
        <v>68</v>
      </c>
      <c r="C20" s="39"/>
      <c r="D20" s="15" t="s">
        <v>3</v>
      </c>
      <c r="E20" s="15">
        <f aca="true" t="shared" si="1" ref="E20:E27">G20+I20+K20</f>
        <v>122800</v>
      </c>
      <c r="F20" s="15">
        <f>F23+F27</f>
        <v>50800</v>
      </c>
      <c r="G20" s="15">
        <f aca="true" t="shared" si="2" ref="G20:L20">G21+G22+G23</f>
        <v>40800</v>
      </c>
      <c r="H20" s="15">
        <f t="shared" si="2"/>
        <v>40800</v>
      </c>
      <c r="I20" s="15">
        <f t="shared" si="2"/>
        <v>41000</v>
      </c>
      <c r="J20" s="15">
        <f t="shared" si="2"/>
        <v>0</v>
      </c>
      <c r="K20" s="15">
        <f t="shared" si="2"/>
        <v>41000</v>
      </c>
      <c r="L20" s="16">
        <f t="shared" si="2"/>
        <v>0</v>
      </c>
      <c r="N20" s="2"/>
    </row>
    <row r="21" spans="1:14" ht="45.75" customHeight="1">
      <c r="A21" s="45"/>
      <c r="B21" s="21"/>
      <c r="C21" s="39"/>
      <c r="D21" s="6" t="s">
        <v>10</v>
      </c>
      <c r="E21" s="6">
        <f t="shared" si="1"/>
        <v>0</v>
      </c>
      <c r="F21" s="6">
        <f aca="true" t="shared" si="3" ref="F21:F27">H21+J21+L21</f>
        <v>0</v>
      </c>
      <c r="G21" s="6"/>
      <c r="H21" s="6"/>
      <c r="I21" s="6"/>
      <c r="J21" s="6"/>
      <c r="K21" s="6"/>
      <c r="L21" s="10"/>
      <c r="N21" s="3"/>
    </row>
    <row r="22" spans="1:14" ht="26.25" customHeight="1">
      <c r="A22" s="45"/>
      <c r="B22" s="21"/>
      <c r="C22" s="39"/>
      <c r="D22" s="6" t="s">
        <v>11</v>
      </c>
      <c r="E22" s="6">
        <f t="shared" si="1"/>
        <v>0</v>
      </c>
      <c r="F22" s="6">
        <f t="shared" si="3"/>
        <v>0</v>
      </c>
      <c r="G22" s="6"/>
      <c r="H22" s="6"/>
      <c r="I22" s="6"/>
      <c r="J22" s="6"/>
      <c r="K22" s="6"/>
      <c r="L22" s="10"/>
      <c r="N22" s="1"/>
    </row>
    <row r="23" spans="1:12" ht="24" customHeight="1">
      <c r="A23" s="45"/>
      <c r="B23" s="21"/>
      <c r="C23" s="39"/>
      <c r="D23" s="6" t="s">
        <v>12</v>
      </c>
      <c r="E23" s="6">
        <f t="shared" si="1"/>
        <v>122800</v>
      </c>
      <c r="F23" s="6">
        <f t="shared" si="3"/>
        <v>40800</v>
      </c>
      <c r="G23" s="6">
        <v>40800</v>
      </c>
      <c r="H23" s="6">
        <v>40800</v>
      </c>
      <c r="I23" s="18">
        <v>41000</v>
      </c>
      <c r="J23" s="6">
        <v>0</v>
      </c>
      <c r="K23" s="6">
        <v>41000</v>
      </c>
      <c r="L23" s="10">
        <v>0</v>
      </c>
    </row>
    <row r="24" spans="1:12" ht="26.25" customHeight="1">
      <c r="A24" s="45" t="s">
        <v>21</v>
      </c>
      <c r="B24" s="21" t="s">
        <v>20</v>
      </c>
      <c r="C24" s="39"/>
      <c r="D24" s="15" t="s">
        <v>3</v>
      </c>
      <c r="E24" s="15">
        <f t="shared" si="1"/>
        <v>30000</v>
      </c>
      <c r="F24" s="15">
        <f t="shared" si="3"/>
        <v>10000</v>
      </c>
      <c r="G24" s="15">
        <f aca="true" t="shared" si="4" ref="G24:L24">G25+G26+G27</f>
        <v>10000</v>
      </c>
      <c r="H24" s="15">
        <f t="shared" si="4"/>
        <v>10000</v>
      </c>
      <c r="I24" s="15">
        <f t="shared" si="4"/>
        <v>10000</v>
      </c>
      <c r="J24" s="15">
        <f t="shared" si="4"/>
        <v>0</v>
      </c>
      <c r="K24" s="15">
        <f t="shared" si="4"/>
        <v>10000</v>
      </c>
      <c r="L24" s="16">
        <f t="shared" si="4"/>
        <v>0</v>
      </c>
    </row>
    <row r="25" spans="1:12" ht="38.25">
      <c r="A25" s="45"/>
      <c r="B25" s="21"/>
      <c r="C25" s="39"/>
      <c r="D25" s="6" t="s">
        <v>10</v>
      </c>
      <c r="E25" s="6">
        <f t="shared" si="1"/>
        <v>0</v>
      </c>
      <c r="F25" s="6">
        <f t="shared" si="3"/>
        <v>0</v>
      </c>
      <c r="G25" s="6"/>
      <c r="H25" s="6"/>
      <c r="I25" s="6"/>
      <c r="J25" s="6"/>
      <c r="K25" s="6"/>
      <c r="L25" s="10"/>
    </row>
    <row r="26" spans="1:12" ht="24" customHeight="1">
      <c r="A26" s="45"/>
      <c r="B26" s="21"/>
      <c r="C26" s="39"/>
      <c r="D26" s="6" t="s">
        <v>11</v>
      </c>
      <c r="E26" s="6">
        <f t="shared" si="1"/>
        <v>0</v>
      </c>
      <c r="F26" s="6">
        <f t="shared" si="3"/>
        <v>0</v>
      </c>
      <c r="G26" s="6"/>
      <c r="H26" s="6"/>
      <c r="I26" s="6"/>
      <c r="J26" s="6"/>
      <c r="K26" s="6"/>
      <c r="L26" s="10"/>
    </row>
    <row r="27" spans="1:12" ht="28.5" customHeight="1">
      <c r="A27" s="45"/>
      <c r="B27" s="21"/>
      <c r="C27" s="55"/>
      <c r="D27" s="6" t="s">
        <v>66</v>
      </c>
      <c r="E27" s="6">
        <f t="shared" si="1"/>
        <v>30000</v>
      </c>
      <c r="F27" s="6">
        <f t="shared" si="3"/>
        <v>10000</v>
      </c>
      <c r="G27" s="6">
        <v>10000</v>
      </c>
      <c r="H27" s="6">
        <v>10000</v>
      </c>
      <c r="I27" s="18">
        <v>10000</v>
      </c>
      <c r="J27" s="6">
        <v>0</v>
      </c>
      <c r="K27" s="6">
        <v>10000</v>
      </c>
      <c r="L27" s="10">
        <v>0</v>
      </c>
    </row>
    <row r="28" spans="1:12" ht="13.5" customHeight="1">
      <c r="A28" s="52" t="s">
        <v>22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1:12" ht="17.25" customHeight="1">
      <c r="A29" s="45" t="s">
        <v>23</v>
      </c>
      <c r="B29" s="21" t="s">
        <v>94</v>
      </c>
      <c r="C29" s="38" t="s">
        <v>16</v>
      </c>
      <c r="D29" s="6" t="s">
        <v>3</v>
      </c>
      <c r="E29" s="20">
        <f>G29+I29+K29</f>
        <v>107273500</v>
      </c>
      <c r="F29" s="15">
        <f>H29+J29+L29</f>
        <v>95241714</v>
      </c>
      <c r="G29" s="15">
        <f aca="true" t="shared" si="5" ref="G29:L29">G30+G31+G32</f>
        <v>34688900</v>
      </c>
      <c r="H29" s="15">
        <f t="shared" si="5"/>
        <v>32777114</v>
      </c>
      <c r="I29" s="15">
        <f t="shared" si="5"/>
        <v>36092300</v>
      </c>
      <c r="J29" s="15">
        <f t="shared" si="5"/>
        <v>31032300</v>
      </c>
      <c r="K29" s="15">
        <f t="shared" si="5"/>
        <v>36492300</v>
      </c>
      <c r="L29" s="16">
        <f t="shared" si="5"/>
        <v>31432300</v>
      </c>
    </row>
    <row r="30" spans="1:12" ht="38.25">
      <c r="A30" s="45"/>
      <c r="B30" s="21"/>
      <c r="C30" s="39"/>
      <c r="D30" s="6" t="s">
        <v>10</v>
      </c>
      <c r="E30" s="6">
        <f>G30+I30+K30</f>
        <v>92093500</v>
      </c>
      <c r="F30" s="6">
        <f aca="true" t="shared" si="6" ref="F30:F48">H30+J30+L30</f>
        <v>90768714</v>
      </c>
      <c r="G30" s="6">
        <v>29628900</v>
      </c>
      <c r="H30" s="6">
        <v>28304114</v>
      </c>
      <c r="I30" s="6">
        <v>31032300</v>
      </c>
      <c r="J30" s="6">
        <v>31032300</v>
      </c>
      <c r="K30" s="6">
        <v>31432300</v>
      </c>
      <c r="L30" s="6">
        <v>31432300</v>
      </c>
    </row>
    <row r="31" spans="1:12" ht="27" customHeight="1">
      <c r="A31" s="45"/>
      <c r="B31" s="21"/>
      <c r="C31" s="39"/>
      <c r="D31" s="6" t="s">
        <v>11</v>
      </c>
      <c r="E31" s="6">
        <f aca="true" t="shared" si="7" ref="E31:E48">G31+I31+K31</f>
        <v>15180000</v>
      </c>
      <c r="F31" s="6">
        <f t="shared" si="6"/>
        <v>4473000</v>
      </c>
      <c r="G31" s="6">
        <v>5060000</v>
      </c>
      <c r="H31" s="6">
        <v>4473000</v>
      </c>
      <c r="I31" s="6">
        <v>5060000</v>
      </c>
      <c r="J31" s="6">
        <v>0</v>
      </c>
      <c r="K31" s="6">
        <v>5060000</v>
      </c>
      <c r="L31" s="10">
        <v>0</v>
      </c>
    </row>
    <row r="32" spans="1:12" ht="26.25" customHeight="1">
      <c r="A32" s="45"/>
      <c r="B32" s="21"/>
      <c r="C32" s="39"/>
      <c r="D32" s="6" t="s">
        <v>66</v>
      </c>
      <c r="E32" s="6">
        <f t="shared" si="7"/>
        <v>0</v>
      </c>
      <c r="F32" s="6">
        <f t="shared" si="6"/>
        <v>0</v>
      </c>
      <c r="G32" s="6"/>
      <c r="H32" s="6"/>
      <c r="I32" s="4"/>
      <c r="J32" s="6"/>
      <c r="K32" s="6"/>
      <c r="L32" s="10"/>
    </row>
    <row r="33" spans="1:12" ht="22.5" customHeight="1">
      <c r="A33" s="45" t="s">
        <v>28</v>
      </c>
      <c r="B33" s="21" t="s">
        <v>88</v>
      </c>
      <c r="C33" s="39"/>
      <c r="D33" s="15" t="s">
        <v>3</v>
      </c>
      <c r="E33" s="15">
        <f>G33+I33+K33</f>
        <v>2087099</v>
      </c>
      <c r="F33" s="15">
        <f t="shared" si="6"/>
        <v>887099</v>
      </c>
      <c r="G33" s="15">
        <f aca="true" t="shared" si="8" ref="G33:L33">G34+G35+G36</f>
        <v>887099</v>
      </c>
      <c r="H33" s="15">
        <f t="shared" si="8"/>
        <v>887099</v>
      </c>
      <c r="I33" s="15">
        <f t="shared" si="8"/>
        <v>600000</v>
      </c>
      <c r="J33" s="15">
        <f t="shared" si="8"/>
        <v>0</v>
      </c>
      <c r="K33" s="15">
        <f t="shared" si="8"/>
        <v>600000</v>
      </c>
      <c r="L33" s="16">
        <f t="shared" si="8"/>
        <v>0</v>
      </c>
    </row>
    <row r="34" spans="1:12" ht="39.75" customHeight="1">
      <c r="A34" s="45"/>
      <c r="B34" s="21"/>
      <c r="C34" s="39"/>
      <c r="D34" s="6" t="s">
        <v>10</v>
      </c>
      <c r="E34" s="6">
        <f t="shared" si="7"/>
        <v>1787099</v>
      </c>
      <c r="F34" s="6">
        <f t="shared" si="6"/>
        <v>787099</v>
      </c>
      <c r="G34" s="6">
        <v>787099</v>
      </c>
      <c r="H34" s="6">
        <v>787099</v>
      </c>
      <c r="I34" s="6">
        <v>500000</v>
      </c>
      <c r="J34" s="6"/>
      <c r="K34" s="6">
        <v>500000</v>
      </c>
      <c r="L34" s="10"/>
    </row>
    <row r="35" spans="1:12" ht="24" customHeight="1">
      <c r="A35" s="45"/>
      <c r="B35" s="21"/>
      <c r="C35" s="39"/>
      <c r="D35" s="6" t="s">
        <v>11</v>
      </c>
      <c r="E35" s="15">
        <f t="shared" si="7"/>
        <v>0</v>
      </c>
      <c r="F35" s="15">
        <f t="shared" si="6"/>
        <v>0</v>
      </c>
      <c r="G35" s="6"/>
      <c r="H35" s="6"/>
      <c r="I35" s="6"/>
      <c r="J35" s="6"/>
      <c r="K35" s="6"/>
      <c r="L35" s="10"/>
    </row>
    <row r="36" spans="1:12" ht="25.5">
      <c r="A36" s="45"/>
      <c r="B36" s="21"/>
      <c r="C36" s="39"/>
      <c r="D36" s="6" t="s">
        <v>66</v>
      </c>
      <c r="E36" s="6">
        <f t="shared" si="7"/>
        <v>300000</v>
      </c>
      <c r="F36" s="6">
        <f t="shared" si="6"/>
        <v>100000</v>
      </c>
      <c r="G36" s="6">
        <v>100000</v>
      </c>
      <c r="H36" s="6">
        <v>100000</v>
      </c>
      <c r="I36" s="4">
        <v>100000</v>
      </c>
      <c r="J36" s="6">
        <v>0</v>
      </c>
      <c r="K36" s="6">
        <v>100000</v>
      </c>
      <c r="L36" s="10">
        <v>0</v>
      </c>
    </row>
    <row r="37" spans="1:12" ht="13.5" customHeight="1">
      <c r="A37" s="45" t="s">
        <v>42</v>
      </c>
      <c r="B37" s="21" t="s">
        <v>89</v>
      </c>
      <c r="C37" s="39"/>
      <c r="D37" s="6" t="s">
        <v>3</v>
      </c>
      <c r="E37" s="15">
        <f t="shared" si="7"/>
        <v>2637687</v>
      </c>
      <c r="F37" s="15">
        <f t="shared" si="6"/>
        <v>637687</v>
      </c>
      <c r="G37" s="15">
        <f aca="true" t="shared" si="9" ref="G37:L37">G38+G39+G40</f>
        <v>637687</v>
      </c>
      <c r="H37" s="15">
        <f t="shared" si="9"/>
        <v>637687</v>
      </c>
      <c r="I37" s="15">
        <f t="shared" si="9"/>
        <v>1000000</v>
      </c>
      <c r="J37" s="15">
        <f t="shared" si="9"/>
        <v>0</v>
      </c>
      <c r="K37" s="15">
        <f t="shared" si="9"/>
        <v>1000000</v>
      </c>
      <c r="L37" s="16">
        <f t="shared" si="9"/>
        <v>0</v>
      </c>
    </row>
    <row r="38" spans="1:12" ht="38.25" customHeight="1">
      <c r="A38" s="45"/>
      <c r="B38" s="21"/>
      <c r="C38" s="39"/>
      <c r="D38" s="6" t="s">
        <v>10</v>
      </c>
      <c r="E38" s="6">
        <f t="shared" si="7"/>
        <v>2537687</v>
      </c>
      <c r="F38" s="6">
        <f t="shared" si="6"/>
        <v>537687</v>
      </c>
      <c r="G38" s="6">
        <v>537687</v>
      </c>
      <c r="H38" s="6">
        <v>537687</v>
      </c>
      <c r="I38" s="6">
        <v>1000000</v>
      </c>
      <c r="J38" s="6">
        <v>0</v>
      </c>
      <c r="K38" s="6">
        <v>1000000</v>
      </c>
      <c r="L38" s="10">
        <v>0</v>
      </c>
    </row>
    <row r="39" spans="1:12" ht="27" customHeight="1">
      <c r="A39" s="45"/>
      <c r="B39" s="21"/>
      <c r="C39" s="39"/>
      <c r="D39" s="6" t="s">
        <v>11</v>
      </c>
      <c r="E39" s="6">
        <f t="shared" si="7"/>
        <v>0</v>
      </c>
      <c r="F39" s="6">
        <f t="shared" si="6"/>
        <v>0</v>
      </c>
      <c r="G39" s="6"/>
      <c r="H39" s="6"/>
      <c r="I39" s="6"/>
      <c r="J39" s="6"/>
      <c r="K39" s="6"/>
      <c r="L39" s="10"/>
    </row>
    <row r="40" spans="1:12" ht="25.5">
      <c r="A40" s="45"/>
      <c r="B40" s="21"/>
      <c r="C40" s="39"/>
      <c r="D40" s="6" t="s">
        <v>66</v>
      </c>
      <c r="E40" s="6">
        <f t="shared" si="7"/>
        <v>100000</v>
      </c>
      <c r="F40" s="6">
        <f t="shared" si="6"/>
        <v>100000</v>
      </c>
      <c r="G40" s="6">
        <v>100000</v>
      </c>
      <c r="H40" s="6">
        <v>100000</v>
      </c>
      <c r="I40" s="18">
        <v>0</v>
      </c>
      <c r="J40" s="6">
        <v>0</v>
      </c>
      <c r="K40" s="6">
        <v>0</v>
      </c>
      <c r="L40" s="10">
        <v>0</v>
      </c>
    </row>
    <row r="41" spans="1:12" ht="13.5" customHeight="1">
      <c r="A41" s="45" t="s">
        <v>55</v>
      </c>
      <c r="B41" s="21" t="s">
        <v>90</v>
      </c>
      <c r="C41" s="39"/>
      <c r="D41" s="15" t="s">
        <v>3</v>
      </c>
      <c r="E41" s="15">
        <f t="shared" si="7"/>
        <v>100000</v>
      </c>
      <c r="F41" s="15">
        <f t="shared" si="6"/>
        <v>0</v>
      </c>
      <c r="G41" s="15">
        <f aca="true" t="shared" si="10" ref="G41:L41">G42+G43+G44</f>
        <v>0</v>
      </c>
      <c r="H41" s="15">
        <f t="shared" si="10"/>
        <v>0</v>
      </c>
      <c r="I41" s="15">
        <f t="shared" si="10"/>
        <v>50000</v>
      </c>
      <c r="J41" s="15">
        <f t="shared" si="10"/>
        <v>0</v>
      </c>
      <c r="K41" s="15">
        <f t="shared" si="10"/>
        <v>50000</v>
      </c>
      <c r="L41" s="16">
        <f t="shared" si="10"/>
        <v>0</v>
      </c>
    </row>
    <row r="42" spans="1:12" ht="38.25">
      <c r="A42" s="45"/>
      <c r="B42" s="21"/>
      <c r="C42" s="39"/>
      <c r="D42" s="6" t="s">
        <v>10</v>
      </c>
      <c r="E42" s="15">
        <f t="shared" si="7"/>
        <v>0</v>
      </c>
      <c r="F42" s="15">
        <f t="shared" si="6"/>
        <v>0</v>
      </c>
      <c r="G42" s="6"/>
      <c r="H42" s="6"/>
      <c r="I42" s="6"/>
      <c r="J42" s="6"/>
      <c r="K42" s="6"/>
      <c r="L42" s="10"/>
    </row>
    <row r="43" spans="1:12" ht="25.5">
      <c r="A43" s="45"/>
      <c r="B43" s="21"/>
      <c r="C43" s="39"/>
      <c r="D43" s="6" t="s">
        <v>11</v>
      </c>
      <c r="E43" s="15">
        <f t="shared" si="7"/>
        <v>0</v>
      </c>
      <c r="F43" s="15">
        <f t="shared" si="6"/>
        <v>0</v>
      </c>
      <c r="G43" s="6"/>
      <c r="H43" s="6"/>
      <c r="I43" s="6"/>
      <c r="J43" s="6"/>
      <c r="K43" s="6"/>
      <c r="L43" s="10"/>
    </row>
    <row r="44" spans="1:12" ht="25.5">
      <c r="A44" s="45"/>
      <c r="B44" s="21"/>
      <c r="C44" s="39"/>
      <c r="D44" s="6" t="s">
        <v>12</v>
      </c>
      <c r="E44" s="15">
        <f t="shared" si="7"/>
        <v>100000</v>
      </c>
      <c r="F44" s="15">
        <f t="shared" si="6"/>
        <v>0</v>
      </c>
      <c r="G44" s="6">
        <v>0</v>
      </c>
      <c r="H44" s="6">
        <v>0</v>
      </c>
      <c r="I44" s="18">
        <v>50000</v>
      </c>
      <c r="J44" s="6">
        <v>0</v>
      </c>
      <c r="K44" s="6">
        <v>50000</v>
      </c>
      <c r="L44" s="10">
        <v>0</v>
      </c>
    </row>
    <row r="45" spans="1:12" ht="18" customHeight="1">
      <c r="A45" s="45" t="s">
        <v>57</v>
      </c>
      <c r="B45" s="21" t="s">
        <v>13</v>
      </c>
      <c r="C45" s="39"/>
      <c r="D45" s="6" t="s">
        <v>3</v>
      </c>
      <c r="E45" s="15">
        <f t="shared" si="7"/>
        <v>75668802</v>
      </c>
      <c r="F45" s="15">
        <f t="shared" si="6"/>
        <v>34420980</v>
      </c>
      <c r="G45" s="15">
        <f aca="true" t="shared" si="11" ref="G45:L45">G46+G47+G48</f>
        <v>25580842</v>
      </c>
      <c r="H45" s="15">
        <f t="shared" si="11"/>
        <v>14423580</v>
      </c>
      <c r="I45" s="15">
        <f t="shared" si="11"/>
        <v>25618480</v>
      </c>
      <c r="J45" s="15">
        <f t="shared" si="11"/>
        <v>8814300</v>
      </c>
      <c r="K45" s="15">
        <f t="shared" si="11"/>
        <v>24469480</v>
      </c>
      <c r="L45" s="16">
        <f t="shared" si="11"/>
        <v>11183100</v>
      </c>
    </row>
    <row r="46" spans="1:12" ht="40.5" customHeight="1">
      <c r="A46" s="45"/>
      <c r="B46" s="21"/>
      <c r="C46" s="39"/>
      <c r="D46" s="6" t="s">
        <v>10</v>
      </c>
      <c r="E46" s="15">
        <f t="shared" si="7"/>
        <v>0</v>
      </c>
      <c r="F46" s="15">
        <f t="shared" si="6"/>
        <v>0</v>
      </c>
      <c r="G46" s="6"/>
      <c r="H46" s="6"/>
      <c r="I46" s="6"/>
      <c r="J46" s="6"/>
      <c r="K46" s="6"/>
      <c r="L46" s="10"/>
    </row>
    <row r="47" spans="1:12" ht="25.5">
      <c r="A47" s="45"/>
      <c r="B47" s="21"/>
      <c r="C47" s="39"/>
      <c r="D47" s="6" t="s">
        <v>11</v>
      </c>
      <c r="E47" s="15">
        <f t="shared" si="7"/>
        <v>63989162</v>
      </c>
      <c r="F47" s="15">
        <f t="shared" si="6"/>
        <v>30230300</v>
      </c>
      <c r="G47" s="6">
        <f>21399162-9000</f>
        <v>21390162</v>
      </c>
      <c r="H47" s="6">
        <f>-18000+10250900</f>
        <v>10232900</v>
      </c>
      <c r="I47" s="6">
        <v>21399000</v>
      </c>
      <c r="J47" s="6">
        <v>8814300</v>
      </c>
      <c r="K47" s="6">
        <v>21200000</v>
      </c>
      <c r="L47" s="10">
        <v>11183100</v>
      </c>
    </row>
    <row r="48" spans="1:12" ht="26.25" thickBot="1">
      <c r="A48" s="66"/>
      <c r="B48" s="56"/>
      <c r="C48" s="40"/>
      <c r="D48" s="11" t="s">
        <v>66</v>
      </c>
      <c r="E48" s="15">
        <f t="shared" si="7"/>
        <v>11679640</v>
      </c>
      <c r="F48" s="15">
        <f t="shared" si="6"/>
        <v>4190680</v>
      </c>
      <c r="G48" s="11">
        <v>4190680</v>
      </c>
      <c r="H48" s="11">
        <v>4190680</v>
      </c>
      <c r="I48" s="8">
        <v>4219480</v>
      </c>
      <c r="J48" s="11">
        <v>0</v>
      </c>
      <c r="K48" s="11">
        <v>3269480</v>
      </c>
      <c r="L48" s="12">
        <v>0</v>
      </c>
    </row>
    <row r="49" spans="1:12" ht="27" customHeight="1">
      <c r="A49" s="41" t="s">
        <v>29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12.75" customHeight="1">
      <c r="A50" s="29" t="s">
        <v>30</v>
      </c>
      <c r="B50" s="67" t="s">
        <v>31</v>
      </c>
      <c r="C50" s="38" t="s">
        <v>16</v>
      </c>
      <c r="D50" s="6" t="s">
        <v>3</v>
      </c>
      <c r="E50" s="15">
        <f aca="true" t="shared" si="12" ref="E50:E73">G50+I50+K50</f>
        <v>684000</v>
      </c>
      <c r="F50" s="15">
        <f aca="true" t="shared" si="13" ref="F50:F73">H50+J50+L50</f>
        <v>284000</v>
      </c>
      <c r="G50" s="15">
        <f aca="true" t="shared" si="14" ref="G50:K51">G54+G58+G62</f>
        <v>284000</v>
      </c>
      <c r="H50" s="15">
        <f t="shared" si="14"/>
        <v>284000</v>
      </c>
      <c r="I50" s="15">
        <f t="shared" si="14"/>
        <v>225000</v>
      </c>
      <c r="J50" s="15">
        <f t="shared" si="14"/>
        <v>0</v>
      </c>
      <c r="K50" s="15">
        <f t="shared" si="14"/>
        <v>175000</v>
      </c>
      <c r="L50" s="16">
        <f>L51+L52+L53</f>
        <v>0</v>
      </c>
    </row>
    <row r="51" spans="1:12" ht="38.25">
      <c r="A51" s="30"/>
      <c r="B51" s="68"/>
      <c r="C51" s="39"/>
      <c r="D51" s="6" t="s">
        <v>10</v>
      </c>
      <c r="E51" s="15">
        <f t="shared" si="12"/>
        <v>0</v>
      </c>
      <c r="F51" s="15">
        <f t="shared" si="13"/>
        <v>0</v>
      </c>
      <c r="G51" s="6">
        <f t="shared" si="14"/>
        <v>0</v>
      </c>
      <c r="H51" s="6">
        <f t="shared" si="14"/>
        <v>0</v>
      </c>
      <c r="I51" s="6">
        <f t="shared" si="14"/>
        <v>0</v>
      </c>
      <c r="J51" s="6">
        <f t="shared" si="14"/>
        <v>0</v>
      </c>
      <c r="K51" s="6">
        <f t="shared" si="14"/>
        <v>0</v>
      </c>
      <c r="L51" s="10">
        <f>L55+L59+L63</f>
        <v>0</v>
      </c>
    </row>
    <row r="52" spans="1:12" ht="25.5">
      <c r="A52" s="30"/>
      <c r="B52" s="68"/>
      <c r="C52" s="39"/>
      <c r="D52" s="6" t="s">
        <v>11</v>
      </c>
      <c r="E52" s="15">
        <f t="shared" si="12"/>
        <v>9000</v>
      </c>
      <c r="F52" s="15">
        <f t="shared" si="13"/>
        <v>9000</v>
      </c>
      <c r="G52" s="6">
        <f aca="true" t="shared" si="15" ref="G52:L53">G56+G60+G64</f>
        <v>9000</v>
      </c>
      <c r="H52" s="6">
        <f t="shared" si="15"/>
        <v>9000</v>
      </c>
      <c r="I52" s="6">
        <f t="shared" si="15"/>
        <v>0</v>
      </c>
      <c r="J52" s="6">
        <f t="shared" si="15"/>
        <v>0</v>
      </c>
      <c r="K52" s="6">
        <f t="shared" si="15"/>
        <v>0</v>
      </c>
      <c r="L52" s="10">
        <f t="shared" si="15"/>
        <v>0</v>
      </c>
    </row>
    <row r="53" spans="1:12" ht="25.5">
      <c r="A53" s="31"/>
      <c r="B53" s="69"/>
      <c r="C53" s="39"/>
      <c r="D53" s="6" t="s">
        <v>66</v>
      </c>
      <c r="E53" s="15">
        <f t="shared" si="12"/>
        <v>675000</v>
      </c>
      <c r="F53" s="15">
        <f t="shared" si="13"/>
        <v>275000</v>
      </c>
      <c r="G53" s="6">
        <f t="shared" si="15"/>
        <v>275000</v>
      </c>
      <c r="H53" s="6">
        <f t="shared" si="15"/>
        <v>275000</v>
      </c>
      <c r="I53" s="6">
        <f t="shared" si="15"/>
        <v>225000</v>
      </c>
      <c r="J53" s="6">
        <f t="shared" si="15"/>
        <v>0</v>
      </c>
      <c r="K53" s="6">
        <f t="shared" si="15"/>
        <v>175000</v>
      </c>
      <c r="L53" s="10">
        <f t="shared" si="15"/>
        <v>0</v>
      </c>
    </row>
    <row r="54" spans="1:12" ht="12.75" customHeight="1">
      <c r="A54" s="29" t="s">
        <v>85</v>
      </c>
      <c r="B54" s="67" t="s">
        <v>69</v>
      </c>
      <c r="C54" s="39"/>
      <c r="D54" s="15" t="s">
        <v>3</v>
      </c>
      <c r="E54" s="15">
        <f t="shared" si="12"/>
        <v>45000</v>
      </c>
      <c r="F54" s="15">
        <f t="shared" si="13"/>
        <v>15000</v>
      </c>
      <c r="G54" s="15">
        <f aca="true" t="shared" si="16" ref="G54:L54">G55+G56+G57</f>
        <v>15000</v>
      </c>
      <c r="H54" s="15">
        <f t="shared" si="16"/>
        <v>15000</v>
      </c>
      <c r="I54" s="15">
        <f t="shared" si="16"/>
        <v>15000</v>
      </c>
      <c r="J54" s="15">
        <f t="shared" si="16"/>
        <v>0</v>
      </c>
      <c r="K54" s="15">
        <f t="shared" si="16"/>
        <v>15000</v>
      </c>
      <c r="L54" s="16">
        <f t="shared" si="16"/>
        <v>0</v>
      </c>
    </row>
    <row r="55" spans="1:12" ht="38.25">
      <c r="A55" s="30"/>
      <c r="B55" s="68"/>
      <c r="C55" s="39"/>
      <c r="D55" s="6" t="s">
        <v>10</v>
      </c>
      <c r="E55" s="15">
        <f t="shared" si="12"/>
        <v>0</v>
      </c>
      <c r="F55" s="15">
        <f t="shared" si="13"/>
        <v>0</v>
      </c>
      <c r="G55" s="6"/>
      <c r="H55" s="6"/>
      <c r="I55" s="6"/>
      <c r="J55" s="6"/>
      <c r="K55" s="6"/>
      <c r="L55" s="10"/>
    </row>
    <row r="56" spans="1:12" ht="25.5">
      <c r="A56" s="30"/>
      <c r="B56" s="68"/>
      <c r="C56" s="39"/>
      <c r="D56" s="6" t="s">
        <v>11</v>
      </c>
      <c r="E56" s="15">
        <f t="shared" si="12"/>
        <v>0</v>
      </c>
      <c r="F56" s="15">
        <f t="shared" si="13"/>
        <v>0</v>
      </c>
      <c r="G56" s="6"/>
      <c r="H56" s="6"/>
      <c r="I56" s="6"/>
      <c r="J56" s="6"/>
      <c r="K56" s="6"/>
      <c r="L56" s="10"/>
    </row>
    <row r="57" spans="1:12" ht="25.5">
      <c r="A57" s="31"/>
      <c r="B57" s="69"/>
      <c r="C57" s="39"/>
      <c r="D57" s="6" t="s">
        <v>66</v>
      </c>
      <c r="E57" s="15">
        <f t="shared" si="12"/>
        <v>45000</v>
      </c>
      <c r="F57" s="15">
        <f t="shared" si="13"/>
        <v>15000</v>
      </c>
      <c r="G57" s="6">
        <v>15000</v>
      </c>
      <c r="H57" s="6">
        <v>15000</v>
      </c>
      <c r="I57" s="4">
        <v>15000</v>
      </c>
      <c r="J57" s="6">
        <v>0</v>
      </c>
      <c r="K57" s="6">
        <v>15000</v>
      </c>
      <c r="L57" s="10">
        <v>0</v>
      </c>
    </row>
    <row r="58" spans="1:12" ht="12.75" customHeight="1">
      <c r="A58" s="29" t="s">
        <v>86</v>
      </c>
      <c r="B58" s="67" t="s">
        <v>41</v>
      </c>
      <c r="C58" s="39"/>
      <c r="D58" s="6" t="s">
        <v>3</v>
      </c>
      <c r="E58" s="15">
        <f t="shared" si="12"/>
        <v>60000</v>
      </c>
      <c r="F58" s="15">
        <f t="shared" si="13"/>
        <v>20000</v>
      </c>
      <c r="G58" s="15">
        <f aca="true" t="shared" si="17" ref="G58:L58">G59+G60+G61</f>
        <v>20000</v>
      </c>
      <c r="H58" s="15">
        <f t="shared" si="17"/>
        <v>20000</v>
      </c>
      <c r="I58" s="15">
        <f t="shared" si="17"/>
        <v>20000</v>
      </c>
      <c r="J58" s="15">
        <f t="shared" si="17"/>
        <v>0</v>
      </c>
      <c r="K58" s="15">
        <f t="shared" si="17"/>
        <v>20000</v>
      </c>
      <c r="L58" s="16">
        <f t="shared" si="17"/>
        <v>0</v>
      </c>
    </row>
    <row r="59" spans="1:12" ht="38.25">
      <c r="A59" s="30"/>
      <c r="B59" s="68"/>
      <c r="C59" s="39"/>
      <c r="D59" s="6" t="s">
        <v>10</v>
      </c>
      <c r="E59" s="15">
        <f t="shared" si="12"/>
        <v>0</v>
      </c>
      <c r="F59" s="15">
        <f t="shared" si="13"/>
        <v>0</v>
      </c>
      <c r="G59" s="6"/>
      <c r="H59" s="6"/>
      <c r="I59" s="6"/>
      <c r="J59" s="6"/>
      <c r="K59" s="6"/>
      <c r="L59" s="10"/>
    </row>
    <row r="60" spans="1:12" ht="25.5">
      <c r="A60" s="30"/>
      <c r="B60" s="68"/>
      <c r="C60" s="39"/>
      <c r="D60" s="6" t="s">
        <v>11</v>
      </c>
      <c r="E60" s="15">
        <f t="shared" si="12"/>
        <v>0</v>
      </c>
      <c r="F60" s="15">
        <f t="shared" si="13"/>
        <v>0</v>
      </c>
      <c r="G60" s="6"/>
      <c r="H60" s="6"/>
      <c r="I60" s="6"/>
      <c r="J60" s="6"/>
      <c r="K60" s="6"/>
      <c r="L60" s="10"/>
    </row>
    <row r="61" spans="1:12" ht="25.5">
      <c r="A61" s="31"/>
      <c r="B61" s="69"/>
      <c r="C61" s="39"/>
      <c r="D61" s="6" t="s">
        <v>66</v>
      </c>
      <c r="E61" s="15">
        <f t="shared" si="12"/>
        <v>60000</v>
      </c>
      <c r="F61" s="15">
        <f t="shared" si="13"/>
        <v>20000</v>
      </c>
      <c r="G61" s="6">
        <v>20000</v>
      </c>
      <c r="H61" s="6">
        <v>20000</v>
      </c>
      <c r="I61" s="4">
        <v>20000</v>
      </c>
      <c r="J61" s="6">
        <v>0</v>
      </c>
      <c r="K61" s="6">
        <v>20000</v>
      </c>
      <c r="L61" s="10">
        <v>0</v>
      </c>
    </row>
    <row r="62" spans="1:12" ht="12.75" customHeight="1">
      <c r="A62" s="29" t="s">
        <v>87</v>
      </c>
      <c r="B62" s="67" t="s">
        <v>32</v>
      </c>
      <c r="C62" s="39"/>
      <c r="D62" s="6" t="s">
        <v>3</v>
      </c>
      <c r="E62" s="15">
        <f t="shared" si="12"/>
        <v>579000</v>
      </c>
      <c r="F62" s="15">
        <f t="shared" si="13"/>
        <v>249000</v>
      </c>
      <c r="G62" s="15">
        <f aca="true" t="shared" si="18" ref="G62:L62">G63+G64+G65</f>
        <v>249000</v>
      </c>
      <c r="H62" s="15">
        <f t="shared" si="18"/>
        <v>249000</v>
      </c>
      <c r="I62" s="15">
        <f t="shared" si="18"/>
        <v>190000</v>
      </c>
      <c r="J62" s="15">
        <f t="shared" si="18"/>
        <v>0</v>
      </c>
      <c r="K62" s="15">
        <f t="shared" si="18"/>
        <v>140000</v>
      </c>
      <c r="L62" s="16">
        <f t="shared" si="18"/>
        <v>0</v>
      </c>
    </row>
    <row r="63" spans="1:12" ht="38.25">
      <c r="A63" s="30"/>
      <c r="B63" s="68"/>
      <c r="C63" s="39"/>
      <c r="D63" s="6" t="s">
        <v>10</v>
      </c>
      <c r="E63" s="15">
        <f t="shared" si="12"/>
        <v>0</v>
      </c>
      <c r="F63" s="15">
        <f t="shared" si="13"/>
        <v>0</v>
      </c>
      <c r="G63" s="6"/>
      <c r="H63" s="6"/>
      <c r="I63" s="6"/>
      <c r="J63" s="6"/>
      <c r="K63" s="6"/>
      <c r="L63" s="10"/>
    </row>
    <row r="64" spans="1:12" ht="25.5">
      <c r="A64" s="30"/>
      <c r="B64" s="68"/>
      <c r="C64" s="39"/>
      <c r="D64" s="6" t="s">
        <v>11</v>
      </c>
      <c r="E64" s="15">
        <f t="shared" si="12"/>
        <v>9000</v>
      </c>
      <c r="F64" s="15">
        <f t="shared" si="13"/>
        <v>9000</v>
      </c>
      <c r="G64" s="6">
        <v>9000</v>
      </c>
      <c r="H64" s="6">
        <v>9000</v>
      </c>
      <c r="I64" s="6">
        <v>0</v>
      </c>
      <c r="J64" s="6">
        <v>0</v>
      </c>
      <c r="K64" s="6">
        <v>0</v>
      </c>
      <c r="L64" s="10">
        <v>0</v>
      </c>
    </row>
    <row r="65" spans="1:12" ht="25.5">
      <c r="A65" s="31"/>
      <c r="B65" s="69"/>
      <c r="C65" s="39"/>
      <c r="D65" s="6" t="s">
        <v>66</v>
      </c>
      <c r="E65" s="15">
        <f t="shared" si="12"/>
        <v>570000</v>
      </c>
      <c r="F65" s="15">
        <f t="shared" si="13"/>
        <v>240000</v>
      </c>
      <c r="G65" s="6">
        <v>240000</v>
      </c>
      <c r="H65" s="6">
        <v>240000</v>
      </c>
      <c r="I65" s="4">
        <v>190000</v>
      </c>
      <c r="J65" s="6">
        <v>0</v>
      </c>
      <c r="K65" s="6">
        <v>140000</v>
      </c>
      <c r="L65" s="10">
        <v>0</v>
      </c>
    </row>
    <row r="66" spans="1:12" ht="19.5" customHeight="1">
      <c r="A66" s="29" t="s">
        <v>91</v>
      </c>
      <c r="B66" s="67" t="s">
        <v>33</v>
      </c>
      <c r="C66" s="39"/>
      <c r="D66" s="6" t="s">
        <v>3</v>
      </c>
      <c r="E66" s="15">
        <f t="shared" si="12"/>
        <v>30000</v>
      </c>
      <c r="F66" s="15">
        <f t="shared" si="13"/>
        <v>10000</v>
      </c>
      <c r="G66" s="15">
        <f aca="true" t="shared" si="19" ref="G66:L66">G67+G68+G69</f>
        <v>10000</v>
      </c>
      <c r="H66" s="15">
        <f t="shared" si="19"/>
        <v>10000</v>
      </c>
      <c r="I66" s="15">
        <f t="shared" si="19"/>
        <v>10000</v>
      </c>
      <c r="J66" s="15">
        <f t="shared" si="19"/>
        <v>0</v>
      </c>
      <c r="K66" s="15">
        <f t="shared" si="19"/>
        <v>10000</v>
      </c>
      <c r="L66" s="16">
        <f t="shared" si="19"/>
        <v>0</v>
      </c>
    </row>
    <row r="67" spans="1:12" ht="39.75" customHeight="1">
      <c r="A67" s="30"/>
      <c r="B67" s="68"/>
      <c r="C67" s="39"/>
      <c r="D67" s="6" t="s">
        <v>10</v>
      </c>
      <c r="E67" s="15">
        <f t="shared" si="12"/>
        <v>0</v>
      </c>
      <c r="F67" s="15">
        <f t="shared" si="13"/>
        <v>0</v>
      </c>
      <c r="G67" s="6"/>
      <c r="H67" s="6"/>
      <c r="I67" s="6"/>
      <c r="J67" s="6"/>
      <c r="K67" s="6"/>
      <c r="L67" s="10"/>
    </row>
    <row r="68" spans="1:12" ht="25.5">
      <c r="A68" s="30"/>
      <c r="B68" s="68"/>
      <c r="C68" s="39"/>
      <c r="D68" s="6" t="s">
        <v>11</v>
      </c>
      <c r="E68" s="15">
        <f t="shared" si="12"/>
        <v>0</v>
      </c>
      <c r="F68" s="15">
        <f t="shared" si="13"/>
        <v>0</v>
      </c>
      <c r="G68" s="6"/>
      <c r="H68" s="6"/>
      <c r="I68" s="6"/>
      <c r="J68" s="6"/>
      <c r="K68" s="6"/>
      <c r="L68" s="10"/>
    </row>
    <row r="69" spans="1:12" ht="32.25" customHeight="1">
      <c r="A69" s="31"/>
      <c r="B69" s="69"/>
      <c r="C69" s="39"/>
      <c r="D69" s="6" t="s">
        <v>66</v>
      </c>
      <c r="E69" s="15">
        <f t="shared" si="12"/>
        <v>30000</v>
      </c>
      <c r="F69" s="15">
        <f t="shared" si="13"/>
        <v>10000</v>
      </c>
      <c r="G69" s="6">
        <v>10000</v>
      </c>
      <c r="H69" s="6">
        <v>10000</v>
      </c>
      <c r="I69" s="4">
        <v>10000</v>
      </c>
      <c r="J69" s="6">
        <v>0</v>
      </c>
      <c r="K69" s="6">
        <v>10000</v>
      </c>
      <c r="L69" s="10">
        <v>0</v>
      </c>
    </row>
    <row r="70" spans="1:12" ht="12.75">
      <c r="A70" s="29" t="s">
        <v>92</v>
      </c>
      <c r="B70" s="67" t="s">
        <v>75</v>
      </c>
      <c r="C70" s="39"/>
      <c r="D70" s="6" t="s">
        <v>3</v>
      </c>
      <c r="E70" s="15">
        <f t="shared" si="12"/>
        <v>500000</v>
      </c>
      <c r="F70" s="15">
        <f t="shared" si="13"/>
        <v>100000</v>
      </c>
      <c r="G70" s="15">
        <f aca="true" t="shared" si="20" ref="G70:L70">G71+G72+G73</f>
        <v>100000</v>
      </c>
      <c r="H70" s="15">
        <f t="shared" si="20"/>
        <v>100000</v>
      </c>
      <c r="I70" s="15">
        <f t="shared" si="20"/>
        <v>200000</v>
      </c>
      <c r="J70" s="15">
        <f t="shared" si="20"/>
        <v>0</v>
      </c>
      <c r="K70" s="15">
        <f t="shared" si="20"/>
        <v>200000</v>
      </c>
      <c r="L70" s="16">
        <f t="shared" si="20"/>
        <v>0</v>
      </c>
    </row>
    <row r="71" spans="1:12" ht="38.25" customHeight="1">
      <c r="A71" s="30"/>
      <c r="B71" s="68"/>
      <c r="C71" s="39"/>
      <c r="D71" s="6" t="s">
        <v>10</v>
      </c>
      <c r="E71" s="15">
        <f t="shared" si="12"/>
        <v>0</v>
      </c>
      <c r="F71" s="15">
        <f t="shared" si="13"/>
        <v>0</v>
      </c>
      <c r="G71" s="6"/>
      <c r="H71" s="6"/>
      <c r="I71" s="6"/>
      <c r="J71" s="6"/>
      <c r="K71" s="6"/>
      <c r="L71" s="10"/>
    </row>
    <row r="72" spans="1:12" ht="25.5">
      <c r="A72" s="30"/>
      <c r="B72" s="68"/>
      <c r="C72" s="39"/>
      <c r="D72" s="6" t="s">
        <v>11</v>
      </c>
      <c r="E72" s="15">
        <f t="shared" si="12"/>
        <v>0</v>
      </c>
      <c r="F72" s="15">
        <f t="shared" si="13"/>
        <v>0</v>
      </c>
      <c r="G72" s="6"/>
      <c r="H72" s="6"/>
      <c r="I72" s="6"/>
      <c r="J72" s="6"/>
      <c r="K72" s="6"/>
      <c r="L72" s="10"/>
    </row>
    <row r="73" spans="1:12" ht="26.25" thickBot="1">
      <c r="A73" s="70"/>
      <c r="B73" s="71"/>
      <c r="C73" s="40"/>
      <c r="D73" s="11" t="s">
        <v>66</v>
      </c>
      <c r="E73" s="15">
        <f t="shared" si="12"/>
        <v>500000</v>
      </c>
      <c r="F73" s="15">
        <f t="shared" si="13"/>
        <v>100000</v>
      </c>
      <c r="G73" s="6">
        <v>100000</v>
      </c>
      <c r="H73" s="6">
        <v>100000</v>
      </c>
      <c r="I73" s="4">
        <v>200000</v>
      </c>
      <c r="J73" s="6">
        <v>0</v>
      </c>
      <c r="K73" s="6">
        <v>200000</v>
      </c>
      <c r="L73" s="10">
        <v>0</v>
      </c>
    </row>
    <row r="74" spans="1:12" ht="27.75" customHeight="1">
      <c r="A74" s="41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</row>
    <row r="75" spans="1:12" ht="13.5" customHeight="1">
      <c r="A75" s="45" t="s">
        <v>35</v>
      </c>
      <c r="B75" s="21" t="s">
        <v>76</v>
      </c>
      <c r="C75" s="38" t="s">
        <v>16</v>
      </c>
      <c r="D75" s="6" t="s">
        <v>3</v>
      </c>
      <c r="E75" s="15">
        <f aca="true" t="shared" si="21" ref="E75:E90">G75+I75+K75</f>
        <v>180000</v>
      </c>
      <c r="F75" s="15">
        <f aca="true" t="shared" si="22" ref="F75:F90">H75+J75+L75</f>
        <v>50000</v>
      </c>
      <c r="G75" s="15">
        <f aca="true" t="shared" si="23" ref="G75:L75">G76+G77+G78</f>
        <v>50000</v>
      </c>
      <c r="H75" s="15">
        <f t="shared" si="23"/>
        <v>50000</v>
      </c>
      <c r="I75" s="15">
        <f t="shared" si="23"/>
        <v>65000</v>
      </c>
      <c r="J75" s="15">
        <f t="shared" si="23"/>
        <v>0</v>
      </c>
      <c r="K75" s="15">
        <f t="shared" si="23"/>
        <v>65000</v>
      </c>
      <c r="L75" s="16">
        <f t="shared" si="23"/>
        <v>0</v>
      </c>
    </row>
    <row r="76" spans="1:12" ht="38.25">
      <c r="A76" s="45"/>
      <c r="B76" s="21"/>
      <c r="C76" s="39"/>
      <c r="D76" s="6" t="s">
        <v>10</v>
      </c>
      <c r="E76" s="15">
        <f t="shared" si="21"/>
        <v>0</v>
      </c>
      <c r="F76" s="15">
        <f t="shared" si="22"/>
        <v>0</v>
      </c>
      <c r="G76" s="6"/>
      <c r="H76" s="6"/>
      <c r="I76" s="6"/>
      <c r="J76" s="6"/>
      <c r="K76" s="6"/>
      <c r="L76" s="10"/>
    </row>
    <row r="77" spans="1:12" ht="25.5">
      <c r="A77" s="45"/>
      <c r="B77" s="21"/>
      <c r="C77" s="39"/>
      <c r="D77" s="6" t="s">
        <v>11</v>
      </c>
      <c r="E77" s="15">
        <f t="shared" si="21"/>
        <v>0</v>
      </c>
      <c r="F77" s="15">
        <f t="shared" si="22"/>
        <v>0</v>
      </c>
      <c r="G77" s="6"/>
      <c r="H77" s="6"/>
      <c r="I77" s="6"/>
      <c r="J77" s="6"/>
      <c r="K77" s="6"/>
      <c r="L77" s="10"/>
    </row>
    <row r="78" spans="1:12" ht="28.5" customHeight="1">
      <c r="A78" s="45"/>
      <c r="B78" s="21"/>
      <c r="C78" s="39"/>
      <c r="D78" s="6" t="s">
        <v>66</v>
      </c>
      <c r="E78" s="15">
        <f t="shared" si="21"/>
        <v>180000</v>
      </c>
      <c r="F78" s="15">
        <f t="shared" si="22"/>
        <v>50000</v>
      </c>
      <c r="G78" s="6">
        <v>50000</v>
      </c>
      <c r="H78" s="6">
        <v>50000</v>
      </c>
      <c r="I78" s="18">
        <v>65000</v>
      </c>
      <c r="J78" s="6">
        <v>0</v>
      </c>
      <c r="K78" s="6">
        <v>65000</v>
      </c>
      <c r="L78" s="10">
        <v>0</v>
      </c>
    </row>
    <row r="79" spans="1:12" ht="23.25" customHeight="1">
      <c r="A79" s="45" t="s">
        <v>93</v>
      </c>
      <c r="B79" s="21" t="s">
        <v>72</v>
      </c>
      <c r="C79" s="39"/>
      <c r="D79" s="6" t="s">
        <v>3</v>
      </c>
      <c r="E79" s="15">
        <f t="shared" si="21"/>
        <v>90000</v>
      </c>
      <c r="F79" s="15">
        <f t="shared" si="22"/>
        <v>30000</v>
      </c>
      <c r="G79" s="15">
        <f aca="true" t="shared" si="24" ref="G79:L79">G80+G81+G82</f>
        <v>30000</v>
      </c>
      <c r="H79" s="15">
        <f t="shared" si="24"/>
        <v>30000</v>
      </c>
      <c r="I79" s="15">
        <f t="shared" si="24"/>
        <v>30000</v>
      </c>
      <c r="J79" s="15">
        <f t="shared" si="24"/>
        <v>0</v>
      </c>
      <c r="K79" s="15">
        <f t="shared" si="24"/>
        <v>30000</v>
      </c>
      <c r="L79" s="16">
        <f t="shared" si="24"/>
        <v>0</v>
      </c>
    </row>
    <row r="80" spans="1:12" ht="38.25">
      <c r="A80" s="45"/>
      <c r="B80" s="21"/>
      <c r="C80" s="39"/>
      <c r="D80" s="6" t="s">
        <v>10</v>
      </c>
      <c r="E80" s="15">
        <f t="shared" si="21"/>
        <v>0</v>
      </c>
      <c r="F80" s="15">
        <f t="shared" si="22"/>
        <v>0</v>
      </c>
      <c r="G80" s="6"/>
      <c r="H80" s="6"/>
      <c r="I80" s="6"/>
      <c r="J80" s="6"/>
      <c r="K80" s="6"/>
      <c r="L80" s="10"/>
    </row>
    <row r="81" spans="1:12" ht="25.5">
      <c r="A81" s="45"/>
      <c r="B81" s="21"/>
      <c r="C81" s="39"/>
      <c r="D81" s="6" t="s">
        <v>11</v>
      </c>
      <c r="E81" s="15">
        <f t="shared" si="21"/>
        <v>0</v>
      </c>
      <c r="F81" s="15">
        <f t="shared" si="22"/>
        <v>0</v>
      </c>
      <c r="G81" s="6"/>
      <c r="H81" s="6"/>
      <c r="I81" s="6"/>
      <c r="J81" s="6"/>
      <c r="K81" s="6"/>
      <c r="L81" s="10"/>
    </row>
    <row r="82" spans="1:12" ht="25.5">
      <c r="A82" s="45"/>
      <c r="B82" s="21"/>
      <c r="C82" s="39"/>
      <c r="D82" s="6" t="s">
        <v>66</v>
      </c>
      <c r="E82" s="15">
        <f t="shared" si="21"/>
        <v>90000</v>
      </c>
      <c r="F82" s="15">
        <f t="shared" si="22"/>
        <v>30000</v>
      </c>
      <c r="G82" s="6">
        <v>30000</v>
      </c>
      <c r="H82" s="6">
        <v>30000</v>
      </c>
      <c r="I82" s="18">
        <v>30000</v>
      </c>
      <c r="J82" s="6">
        <v>0</v>
      </c>
      <c r="K82" s="6">
        <v>30000</v>
      </c>
      <c r="L82" s="10">
        <v>0</v>
      </c>
    </row>
    <row r="83" spans="1:12" ht="12.75">
      <c r="A83" s="45" t="s">
        <v>36</v>
      </c>
      <c r="B83" s="21" t="s">
        <v>37</v>
      </c>
      <c r="C83" s="39"/>
      <c r="D83" s="6" t="s">
        <v>3</v>
      </c>
      <c r="E83" s="15">
        <f t="shared" si="21"/>
        <v>30000</v>
      </c>
      <c r="F83" s="15">
        <f t="shared" si="22"/>
        <v>10000</v>
      </c>
      <c r="G83" s="15">
        <f aca="true" t="shared" si="25" ref="G83:L83">G84+G85+G86</f>
        <v>10000</v>
      </c>
      <c r="H83" s="15">
        <f t="shared" si="25"/>
        <v>10000</v>
      </c>
      <c r="I83" s="15">
        <f t="shared" si="25"/>
        <v>10000</v>
      </c>
      <c r="J83" s="15">
        <f t="shared" si="25"/>
        <v>0</v>
      </c>
      <c r="K83" s="15">
        <f t="shared" si="25"/>
        <v>10000</v>
      </c>
      <c r="L83" s="16">
        <f t="shared" si="25"/>
        <v>0</v>
      </c>
    </row>
    <row r="84" spans="1:12" ht="38.25">
      <c r="A84" s="45"/>
      <c r="B84" s="21"/>
      <c r="C84" s="39"/>
      <c r="D84" s="6" t="s">
        <v>10</v>
      </c>
      <c r="E84" s="15">
        <f t="shared" si="21"/>
        <v>0</v>
      </c>
      <c r="F84" s="15">
        <f t="shared" si="22"/>
        <v>0</v>
      </c>
      <c r="G84" s="6"/>
      <c r="H84" s="6"/>
      <c r="I84" s="6"/>
      <c r="J84" s="6"/>
      <c r="K84" s="6"/>
      <c r="L84" s="10"/>
    </row>
    <row r="85" spans="1:12" ht="25.5">
      <c r="A85" s="45"/>
      <c r="B85" s="21"/>
      <c r="C85" s="39"/>
      <c r="D85" s="6" t="s">
        <v>11</v>
      </c>
      <c r="E85" s="15">
        <f t="shared" si="21"/>
        <v>0</v>
      </c>
      <c r="F85" s="15">
        <f t="shared" si="22"/>
        <v>0</v>
      </c>
      <c r="G85" s="6"/>
      <c r="H85" s="6"/>
      <c r="I85" s="6"/>
      <c r="J85" s="6"/>
      <c r="K85" s="6"/>
      <c r="L85" s="10"/>
    </row>
    <row r="86" spans="1:12" ht="26.25" thickBot="1">
      <c r="A86" s="45"/>
      <c r="B86" s="21"/>
      <c r="C86" s="40"/>
      <c r="D86" s="6" t="s">
        <v>66</v>
      </c>
      <c r="E86" s="15">
        <f t="shared" si="21"/>
        <v>30000</v>
      </c>
      <c r="F86" s="15">
        <f t="shared" si="22"/>
        <v>10000</v>
      </c>
      <c r="G86" s="6">
        <v>10000</v>
      </c>
      <c r="H86" s="6">
        <v>10000</v>
      </c>
      <c r="I86" s="18">
        <v>10000</v>
      </c>
      <c r="J86" s="6">
        <v>0</v>
      </c>
      <c r="K86" s="6">
        <v>10000</v>
      </c>
      <c r="L86" s="10">
        <v>0</v>
      </c>
    </row>
    <row r="87" spans="1:12" ht="13.5" thickBot="1">
      <c r="A87" s="57" t="s">
        <v>14</v>
      </c>
      <c r="B87" s="58"/>
      <c r="C87" s="59"/>
      <c r="D87" s="13" t="s">
        <v>3</v>
      </c>
      <c r="E87" s="13">
        <f t="shared" si="21"/>
        <v>189433888</v>
      </c>
      <c r="F87" s="13">
        <f t="shared" si="22"/>
        <v>131722280</v>
      </c>
      <c r="G87" s="13">
        <f aca="true" t="shared" si="26" ref="G87:L87">G88+G89+G90</f>
        <v>62329328</v>
      </c>
      <c r="H87" s="13">
        <f t="shared" si="26"/>
        <v>49260280</v>
      </c>
      <c r="I87" s="13">
        <f t="shared" si="26"/>
        <v>63951780</v>
      </c>
      <c r="J87" s="13">
        <f t="shared" si="26"/>
        <v>39846600</v>
      </c>
      <c r="K87" s="13">
        <f t="shared" si="26"/>
        <v>63152780</v>
      </c>
      <c r="L87" s="14">
        <f t="shared" si="26"/>
        <v>42615400</v>
      </c>
    </row>
    <row r="88" spans="1:12" ht="39" thickBot="1">
      <c r="A88" s="60"/>
      <c r="B88" s="61"/>
      <c r="C88" s="62"/>
      <c r="D88" s="15" t="s">
        <v>10</v>
      </c>
      <c r="E88" s="13">
        <f t="shared" si="21"/>
        <v>96418286</v>
      </c>
      <c r="F88" s="13">
        <f t="shared" si="22"/>
        <v>92093500</v>
      </c>
      <c r="G88" s="15">
        <f aca="true" t="shared" si="27" ref="G88:L88">G17+G30+G34+G38+G42+G46+G51+G67+G71+G76+G80+G84</f>
        <v>30953686</v>
      </c>
      <c r="H88" s="15">
        <f t="shared" si="27"/>
        <v>29628900</v>
      </c>
      <c r="I88" s="15">
        <f t="shared" si="27"/>
        <v>32532300</v>
      </c>
      <c r="J88" s="15">
        <f t="shared" si="27"/>
        <v>31032300</v>
      </c>
      <c r="K88" s="15">
        <f t="shared" si="27"/>
        <v>32932300</v>
      </c>
      <c r="L88" s="15">
        <f t="shared" si="27"/>
        <v>31432300</v>
      </c>
    </row>
    <row r="89" spans="1:12" ht="26.25" thickBot="1">
      <c r="A89" s="60"/>
      <c r="B89" s="61"/>
      <c r="C89" s="62"/>
      <c r="D89" s="15" t="s">
        <v>11</v>
      </c>
      <c r="E89" s="13">
        <f t="shared" si="21"/>
        <v>79178162</v>
      </c>
      <c r="F89" s="13">
        <f t="shared" si="22"/>
        <v>34712300</v>
      </c>
      <c r="G89" s="15">
        <f>G18+G31+G35+G39+G43+G47+G52+G68+G72+G77+G81+G85</f>
        <v>26459162</v>
      </c>
      <c r="H89" s="15">
        <f aca="true" t="shared" si="28" ref="H89:L90">H18+H31+H35+H39+H43+H47+H52+H68+H72+H77+H81+H85</f>
        <v>14714900</v>
      </c>
      <c r="I89" s="15">
        <f t="shared" si="28"/>
        <v>26459000</v>
      </c>
      <c r="J89" s="15">
        <f t="shared" si="28"/>
        <v>8814300</v>
      </c>
      <c r="K89" s="15">
        <f t="shared" si="28"/>
        <v>26260000</v>
      </c>
      <c r="L89" s="15">
        <f t="shared" si="28"/>
        <v>11183100</v>
      </c>
    </row>
    <row r="90" spans="1:12" ht="26.25" thickBot="1">
      <c r="A90" s="63"/>
      <c r="B90" s="64"/>
      <c r="C90" s="65"/>
      <c r="D90" s="17" t="s">
        <v>66</v>
      </c>
      <c r="E90" s="13">
        <f t="shared" si="21"/>
        <v>13837440</v>
      </c>
      <c r="F90" s="13">
        <f t="shared" si="22"/>
        <v>4916480</v>
      </c>
      <c r="G90" s="15">
        <f>G19+G32+G36+G40+G44+G48+G53+G69+G73+G78+G82+G86</f>
        <v>4916480</v>
      </c>
      <c r="H90" s="15">
        <f t="shared" si="28"/>
        <v>4916480</v>
      </c>
      <c r="I90" s="15">
        <f t="shared" si="28"/>
        <v>4960480</v>
      </c>
      <c r="J90" s="15">
        <f t="shared" si="28"/>
        <v>0</v>
      </c>
      <c r="K90" s="15">
        <f t="shared" si="28"/>
        <v>3960480</v>
      </c>
      <c r="L90" s="15">
        <f t="shared" si="28"/>
        <v>0</v>
      </c>
    </row>
    <row r="91" spans="1:12" ht="28.5" customHeight="1">
      <c r="A91" s="74" t="s">
        <v>81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6"/>
    </row>
    <row r="92" spans="1:12" ht="13.5" thickBot="1">
      <c r="A92" s="22" t="s">
        <v>38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4"/>
    </row>
    <row r="93" spans="1:12" ht="12.75">
      <c r="A93" s="41" t="s">
        <v>39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3"/>
    </row>
    <row r="94" spans="1:12" ht="12.75" customHeight="1">
      <c r="A94" s="45" t="s">
        <v>15</v>
      </c>
      <c r="B94" s="21" t="s">
        <v>77</v>
      </c>
      <c r="C94" s="72" t="s">
        <v>16</v>
      </c>
      <c r="D94" s="6" t="s">
        <v>3</v>
      </c>
      <c r="E94" s="15">
        <f aca="true" t="shared" si="29" ref="E94:F101">G94+I94+K94</f>
        <v>222000</v>
      </c>
      <c r="F94" s="15">
        <f t="shared" si="29"/>
        <v>42000</v>
      </c>
      <c r="G94" s="15">
        <f aca="true" t="shared" si="30" ref="G94:L94">G95+G96+G97</f>
        <v>122000</v>
      </c>
      <c r="H94" s="15">
        <f t="shared" si="30"/>
        <v>42000</v>
      </c>
      <c r="I94" s="15">
        <f t="shared" si="30"/>
        <v>50000</v>
      </c>
      <c r="J94" s="15">
        <f t="shared" si="30"/>
        <v>0</v>
      </c>
      <c r="K94" s="15">
        <f t="shared" si="30"/>
        <v>50000</v>
      </c>
      <c r="L94" s="15">
        <f t="shared" si="30"/>
        <v>0</v>
      </c>
    </row>
    <row r="95" spans="1:12" ht="42.75" customHeight="1">
      <c r="A95" s="45"/>
      <c r="B95" s="21"/>
      <c r="C95" s="72"/>
      <c r="D95" s="6" t="s">
        <v>10</v>
      </c>
      <c r="E95" s="15">
        <f t="shared" si="29"/>
        <v>0</v>
      </c>
      <c r="F95" s="6">
        <f t="shared" si="29"/>
        <v>0</v>
      </c>
      <c r="G95" s="6"/>
      <c r="H95" s="6"/>
      <c r="I95" s="6"/>
      <c r="J95" s="6"/>
      <c r="K95" s="6"/>
      <c r="L95" s="10"/>
    </row>
    <row r="96" spans="1:12" ht="25.5">
      <c r="A96" s="45"/>
      <c r="B96" s="21"/>
      <c r="C96" s="72"/>
      <c r="D96" s="6" t="s">
        <v>11</v>
      </c>
      <c r="E96" s="15">
        <f t="shared" si="29"/>
        <v>80000</v>
      </c>
      <c r="F96" s="6">
        <f t="shared" si="29"/>
        <v>0</v>
      </c>
      <c r="G96" s="6">
        <v>80000</v>
      </c>
      <c r="H96" s="6"/>
      <c r="I96" s="6"/>
      <c r="J96" s="6"/>
      <c r="K96" s="6"/>
      <c r="L96" s="10"/>
    </row>
    <row r="97" spans="1:12" ht="25.5">
      <c r="A97" s="45"/>
      <c r="B97" s="21"/>
      <c r="C97" s="72"/>
      <c r="D97" s="6" t="s">
        <v>66</v>
      </c>
      <c r="E97" s="15">
        <f t="shared" si="29"/>
        <v>142000</v>
      </c>
      <c r="F97" s="6">
        <f t="shared" si="29"/>
        <v>42000</v>
      </c>
      <c r="G97" s="6">
        <v>42000</v>
      </c>
      <c r="H97" s="6">
        <v>42000</v>
      </c>
      <c r="I97" s="4">
        <v>50000</v>
      </c>
      <c r="J97" s="6">
        <f>J101+J105</f>
        <v>0</v>
      </c>
      <c r="K97" s="6">
        <v>50000</v>
      </c>
      <c r="L97" s="10">
        <v>0</v>
      </c>
    </row>
    <row r="98" spans="1:12" ht="16.5" customHeight="1">
      <c r="A98" s="45" t="s">
        <v>40</v>
      </c>
      <c r="B98" s="21" t="s">
        <v>78</v>
      </c>
      <c r="C98" s="72"/>
      <c r="D98" s="6" t="s">
        <v>3</v>
      </c>
      <c r="E98" s="15">
        <f t="shared" si="29"/>
        <v>90000</v>
      </c>
      <c r="F98" s="15">
        <f t="shared" si="29"/>
        <v>30000</v>
      </c>
      <c r="G98" s="15">
        <f aca="true" t="shared" si="31" ref="G98:L98">G99+G100+G101</f>
        <v>30000</v>
      </c>
      <c r="H98" s="15">
        <f t="shared" si="31"/>
        <v>30000</v>
      </c>
      <c r="I98" s="15">
        <f t="shared" si="31"/>
        <v>30000</v>
      </c>
      <c r="J98" s="15">
        <f t="shared" si="31"/>
        <v>0</v>
      </c>
      <c r="K98" s="15">
        <f t="shared" si="31"/>
        <v>30000</v>
      </c>
      <c r="L98" s="15">
        <f t="shared" si="31"/>
        <v>0</v>
      </c>
    </row>
    <row r="99" spans="1:12" ht="37.5" customHeight="1">
      <c r="A99" s="45"/>
      <c r="B99" s="21"/>
      <c r="C99" s="72"/>
      <c r="D99" s="6" t="s">
        <v>10</v>
      </c>
      <c r="E99" s="15">
        <f t="shared" si="29"/>
        <v>0</v>
      </c>
      <c r="F99" s="6">
        <f t="shared" si="29"/>
        <v>0</v>
      </c>
      <c r="G99" s="6"/>
      <c r="H99" s="6"/>
      <c r="I99" s="6"/>
      <c r="J99" s="6"/>
      <c r="K99" s="6"/>
      <c r="L99" s="10"/>
    </row>
    <row r="100" spans="1:12" ht="25.5">
      <c r="A100" s="45"/>
      <c r="B100" s="21"/>
      <c r="C100" s="72"/>
      <c r="D100" s="6" t="s">
        <v>11</v>
      </c>
      <c r="E100" s="15">
        <f t="shared" si="29"/>
        <v>0</v>
      </c>
      <c r="F100" s="6">
        <f t="shared" si="29"/>
        <v>0</v>
      </c>
      <c r="G100" s="6"/>
      <c r="H100" s="6"/>
      <c r="I100" s="6"/>
      <c r="J100" s="6"/>
      <c r="K100" s="6"/>
      <c r="L100" s="10"/>
    </row>
    <row r="101" spans="1:12" ht="26.25" thickBot="1">
      <c r="A101" s="66"/>
      <c r="B101" s="56"/>
      <c r="C101" s="73"/>
      <c r="D101" s="11" t="s">
        <v>66</v>
      </c>
      <c r="E101" s="15">
        <f t="shared" si="29"/>
        <v>90000</v>
      </c>
      <c r="F101" s="6">
        <f t="shared" si="29"/>
        <v>30000</v>
      </c>
      <c r="G101" s="6">
        <v>30000</v>
      </c>
      <c r="H101" s="6">
        <v>30000</v>
      </c>
      <c r="I101" s="4">
        <v>30000</v>
      </c>
      <c r="J101" s="6">
        <v>0</v>
      </c>
      <c r="K101" s="6">
        <v>30000</v>
      </c>
      <c r="L101" s="10">
        <v>0</v>
      </c>
    </row>
    <row r="102" spans="1:12" ht="12.75">
      <c r="A102" s="41" t="s">
        <v>43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3"/>
    </row>
    <row r="103" spans="1:12" ht="12.75" customHeight="1">
      <c r="A103" s="45" t="s">
        <v>23</v>
      </c>
      <c r="B103" s="21" t="s">
        <v>70</v>
      </c>
      <c r="C103" s="38" t="s">
        <v>16</v>
      </c>
      <c r="D103" s="6" t="s">
        <v>3</v>
      </c>
      <c r="E103" s="15">
        <f aca="true" t="shared" si="32" ref="E103:F106">G103+I103+K103</f>
        <v>90000</v>
      </c>
      <c r="F103" s="15">
        <f t="shared" si="32"/>
        <v>30000</v>
      </c>
      <c r="G103" s="15">
        <f aca="true" t="shared" si="33" ref="G103:L103">G104+G105+G106</f>
        <v>30000</v>
      </c>
      <c r="H103" s="15">
        <f t="shared" si="33"/>
        <v>30000</v>
      </c>
      <c r="I103" s="15">
        <f t="shared" si="33"/>
        <v>30000</v>
      </c>
      <c r="J103" s="15">
        <f t="shared" si="33"/>
        <v>0</v>
      </c>
      <c r="K103" s="15">
        <f t="shared" si="33"/>
        <v>30000</v>
      </c>
      <c r="L103" s="15">
        <f t="shared" si="33"/>
        <v>0</v>
      </c>
    </row>
    <row r="104" spans="1:12" ht="38.25">
      <c r="A104" s="45"/>
      <c r="B104" s="21"/>
      <c r="C104" s="39"/>
      <c r="D104" s="6" t="s">
        <v>10</v>
      </c>
      <c r="E104" s="15">
        <f t="shared" si="32"/>
        <v>0</v>
      </c>
      <c r="F104" s="6">
        <f t="shared" si="32"/>
        <v>0</v>
      </c>
      <c r="G104" s="6"/>
      <c r="H104" s="6"/>
      <c r="I104" s="6"/>
      <c r="J104" s="6"/>
      <c r="K104" s="6"/>
      <c r="L104" s="10"/>
    </row>
    <row r="105" spans="1:12" ht="25.5">
      <c r="A105" s="45"/>
      <c r="B105" s="21"/>
      <c r="C105" s="39"/>
      <c r="D105" s="6" t="s">
        <v>11</v>
      </c>
      <c r="E105" s="15">
        <f t="shared" si="32"/>
        <v>0</v>
      </c>
      <c r="F105" s="6">
        <f t="shared" si="32"/>
        <v>0</v>
      </c>
      <c r="G105" s="6"/>
      <c r="H105" s="6"/>
      <c r="I105" s="6"/>
      <c r="J105" s="6"/>
      <c r="K105" s="6"/>
      <c r="L105" s="10"/>
    </row>
    <row r="106" spans="1:12" ht="26.25" thickBot="1">
      <c r="A106" s="45"/>
      <c r="B106" s="21"/>
      <c r="C106" s="40"/>
      <c r="D106" s="6" t="s">
        <v>66</v>
      </c>
      <c r="E106" s="15">
        <f t="shared" si="32"/>
        <v>90000</v>
      </c>
      <c r="F106" s="6">
        <f t="shared" si="32"/>
        <v>30000</v>
      </c>
      <c r="G106" s="6">
        <v>30000</v>
      </c>
      <c r="H106" s="6">
        <v>30000</v>
      </c>
      <c r="I106" s="4">
        <v>30000</v>
      </c>
      <c r="J106" s="6">
        <v>0</v>
      </c>
      <c r="K106" s="6">
        <v>30000</v>
      </c>
      <c r="L106" s="10">
        <v>0</v>
      </c>
    </row>
    <row r="107" spans="1:12" ht="13.5" thickBot="1">
      <c r="A107" s="57" t="s">
        <v>44</v>
      </c>
      <c r="B107" s="58"/>
      <c r="C107" s="59"/>
      <c r="D107" s="13" t="s">
        <v>3</v>
      </c>
      <c r="E107" s="13">
        <f aca="true" t="shared" si="34" ref="E107:L107">E94+E98+E103</f>
        <v>402000</v>
      </c>
      <c r="F107" s="13">
        <f t="shared" si="34"/>
        <v>102000</v>
      </c>
      <c r="G107" s="13">
        <f t="shared" si="34"/>
        <v>182000</v>
      </c>
      <c r="H107" s="13">
        <f t="shared" si="34"/>
        <v>102000</v>
      </c>
      <c r="I107" s="13">
        <f t="shared" si="34"/>
        <v>110000</v>
      </c>
      <c r="J107" s="13">
        <f t="shared" si="34"/>
        <v>0</v>
      </c>
      <c r="K107" s="13">
        <f t="shared" si="34"/>
        <v>110000</v>
      </c>
      <c r="L107" s="13">
        <f t="shared" si="34"/>
        <v>0</v>
      </c>
    </row>
    <row r="108" spans="1:12" ht="39" thickBot="1">
      <c r="A108" s="60"/>
      <c r="B108" s="61"/>
      <c r="C108" s="62"/>
      <c r="D108" s="15" t="s">
        <v>10</v>
      </c>
      <c r="E108" s="13">
        <f aca="true" t="shared" si="35" ref="E108:L110">E95+E99+E104</f>
        <v>0</v>
      </c>
      <c r="F108" s="13">
        <f t="shared" si="35"/>
        <v>0</v>
      </c>
      <c r="G108" s="13">
        <f t="shared" si="35"/>
        <v>0</v>
      </c>
      <c r="H108" s="13">
        <f t="shared" si="35"/>
        <v>0</v>
      </c>
      <c r="I108" s="13">
        <f t="shared" si="35"/>
        <v>0</v>
      </c>
      <c r="J108" s="13">
        <f t="shared" si="35"/>
        <v>0</v>
      </c>
      <c r="K108" s="13">
        <f t="shared" si="35"/>
        <v>0</v>
      </c>
      <c r="L108" s="13">
        <f t="shared" si="35"/>
        <v>0</v>
      </c>
    </row>
    <row r="109" spans="1:12" ht="26.25" thickBot="1">
      <c r="A109" s="60"/>
      <c r="B109" s="61"/>
      <c r="C109" s="62"/>
      <c r="D109" s="15" t="s">
        <v>11</v>
      </c>
      <c r="E109" s="13">
        <f t="shared" si="35"/>
        <v>80000</v>
      </c>
      <c r="F109" s="13">
        <f t="shared" si="35"/>
        <v>0</v>
      </c>
      <c r="G109" s="13">
        <f t="shared" si="35"/>
        <v>80000</v>
      </c>
      <c r="H109" s="13">
        <f t="shared" si="35"/>
        <v>0</v>
      </c>
      <c r="I109" s="13">
        <f t="shared" si="35"/>
        <v>0</v>
      </c>
      <c r="J109" s="13">
        <f t="shared" si="35"/>
        <v>0</v>
      </c>
      <c r="K109" s="13">
        <f t="shared" si="35"/>
        <v>0</v>
      </c>
      <c r="L109" s="13">
        <f t="shared" si="35"/>
        <v>0</v>
      </c>
    </row>
    <row r="110" spans="1:12" ht="26.25" thickBot="1">
      <c r="A110" s="63"/>
      <c r="B110" s="64"/>
      <c r="C110" s="65"/>
      <c r="D110" s="17" t="s">
        <v>66</v>
      </c>
      <c r="E110" s="13">
        <f t="shared" si="35"/>
        <v>322000</v>
      </c>
      <c r="F110" s="13">
        <f t="shared" si="35"/>
        <v>102000</v>
      </c>
      <c r="G110" s="13">
        <f t="shared" si="35"/>
        <v>102000</v>
      </c>
      <c r="H110" s="13">
        <f t="shared" si="35"/>
        <v>102000</v>
      </c>
      <c r="I110" s="13">
        <f t="shared" si="35"/>
        <v>110000</v>
      </c>
      <c r="J110" s="13">
        <f t="shared" si="35"/>
        <v>0</v>
      </c>
      <c r="K110" s="13">
        <f t="shared" si="35"/>
        <v>110000</v>
      </c>
      <c r="L110" s="13">
        <f t="shared" si="35"/>
        <v>0</v>
      </c>
    </row>
    <row r="111" spans="1:12" ht="26.25" customHeight="1">
      <c r="A111" s="41" t="s">
        <v>84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3"/>
    </row>
    <row r="112" spans="1:12" ht="13.5" thickBot="1">
      <c r="A112" s="22" t="s">
        <v>82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4"/>
    </row>
    <row r="113" spans="1:12" ht="12.75">
      <c r="A113" s="41" t="s">
        <v>45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3"/>
    </row>
    <row r="114" spans="1:12" ht="12.75" customHeight="1">
      <c r="A114" s="45" t="s">
        <v>15</v>
      </c>
      <c r="B114" s="21" t="s">
        <v>46</v>
      </c>
      <c r="C114" s="38" t="s">
        <v>16</v>
      </c>
      <c r="D114" s="6" t="s">
        <v>3</v>
      </c>
      <c r="E114" s="15">
        <f aca="true" t="shared" si="36" ref="E114:E129">G114+I114+K114</f>
        <v>500000</v>
      </c>
      <c r="F114" s="15">
        <f aca="true" t="shared" si="37" ref="F114:F129">H114+J114+L114</f>
        <v>200000</v>
      </c>
      <c r="G114" s="15">
        <f aca="true" t="shared" si="38" ref="G114:L114">G115+G116+G117</f>
        <v>200000</v>
      </c>
      <c r="H114" s="15">
        <f t="shared" si="38"/>
        <v>200000</v>
      </c>
      <c r="I114" s="15">
        <f t="shared" si="38"/>
        <v>150000</v>
      </c>
      <c r="J114" s="15">
        <f t="shared" si="38"/>
        <v>0</v>
      </c>
      <c r="K114" s="15">
        <f t="shared" si="38"/>
        <v>150000</v>
      </c>
      <c r="L114" s="15">
        <f t="shared" si="38"/>
        <v>0</v>
      </c>
    </row>
    <row r="115" spans="1:12" ht="38.25">
      <c r="A115" s="45"/>
      <c r="B115" s="21"/>
      <c r="C115" s="39"/>
      <c r="D115" s="6" t="s">
        <v>10</v>
      </c>
      <c r="E115" s="15">
        <f t="shared" si="36"/>
        <v>0</v>
      </c>
      <c r="F115" s="6">
        <f t="shared" si="37"/>
        <v>0</v>
      </c>
      <c r="G115" s="6"/>
      <c r="H115" s="6"/>
      <c r="I115" s="6"/>
      <c r="J115" s="6"/>
      <c r="K115" s="6"/>
      <c r="L115" s="10"/>
    </row>
    <row r="116" spans="1:12" ht="25.5">
      <c r="A116" s="45"/>
      <c r="B116" s="21"/>
      <c r="C116" s="39"/>
      <c r="D116" s="6" t="s">
        <v>11</v>
      </c>
      <c r="E116" s="15">
        <f t="shared" si="36"/>
        <v>0</v>
      </c>
      <c r="F116" s="6">
        <f t="shared" si="37"/>
        <v>0</v>
      </c>
      <c r="G116" s="6"/>
      <c r="H116" s="6"/>
      <c r="I116" s="6"/>
      <c r="J116" s="6"/>
      <c r="K116" s="6"/>
      <c r="L116" s="10"/>
    </row>
    <row r="117" spans="1:12" ht="25.5">
      <c r="A117" s="45"/>
      <c r="B117" s="21"/>
      <c r="C117" s="39"/>
      <c r="D117" s="6" t="s">
        <v>66</v>
      </c>
      <c r="E117" s="15">
        <f t="shared" si="36"/>
        <v>500000</v>
      </c>
      <c r="F117" s="6">
        <f t="shared" si="37"/>
        <v>200000</v>
      </c>
      <c r="G117" s="6">
        <v>200000</v>
      </c>
      <c r="H117" s="6">
        <v>200000</v>
      </c>
      <c r="I117" s="4">
        <v>150000</v>
      </c>
      <c r="J117" s="6">
        <v>0</v>
      </c>
      <c r="K117" s="6">
        <v>150000</v>
      </c>
      <c r="L117" s="10">
        <v>0</v>
      </c>
    </row>
    <row r="118" spans="1:12" ht="12.75">
      <c r="A118" s="45" t="s">
        <v>40</v>
      </c>
      <c r="B118" s="21" t="s">
        <v>47</v>
      </c>
      <c r="C118" s="39"/>
      <c r="D118" s="6" t="s">
        <v>3</v>
      </c>
      <c r="E118" s="15">
        <f t="shared" si="36"/>
        <v>300000</v>
      </c>
      <c r="F118" s="15">
        <f t="shared" si="37"/>
        <v>100000</v>
      </c>
      <c r="G118" s="15">
        <f aca="true" t="shared" si="39" ref="G118:L118">G119+G120+G121</f>
        <v>100000</v>
      </c>
      <c r="H118" s="15">
        <f t="shared" si="39"/>
        <v>100000</v>
      </c>
      <c r="I118" s="15">
        <f t="shared" si="39"/>
        <v>100000</v>
      </c>
      <c r="J118" s="15">
        <f t="shared" si="39"/>
        <v>0</v>
      </c>
      <c r="K118" s="15">
        <f t="shared" si="39"/>
        <v>100000</v>
      </c>
      <c r="L118" s="15">
        <f t="shared" si="39"/>
        <v>0</v>
      </c>
    </row>
    <row r="119" spans="1:12" ht="38.25">
      <c r="A119" s="45"/>
      <c r="B119" s="21"/>
      <c r="C119" s="39"/>
      <c r="D119" s="6" t="s">
        <v>10</v>
      </c>
      <c r="E119" s="15">
        <f t="shared" si="36"/>
        <v>0</v>
      </c>
      <c r="F119" s="6">
        <f t="shared" si="37"/>
        <v>0</v>
      </c>
      <c r="G119" s="6"/>
      <c r="H119" s="6"/>
      <c r="I119" s="6"/>
      <c r="J119" s="6"/>
      <c r="K119" s="6"/>
      <c r="L119" s="10"/>
    </row>
    <row r="120" spans="1:12" ht="25.5">
      <c r="A120" s="45"/>
      <c r="B120" s="21"/>
      <c r="C120" s="39"/>
      <c r="D120" s="6" t="s">
        <v>11</v>
      </c>
      <c r="E120" s="15">
        <f t="shared" si="36"/>
        <v>0</v>
      </c>
      <c r="F120" s="6">
        <f t="shared" si="37"/>
        <v>0</v>
      </c>
      <c r="G120" s="6"/>
      <c r="H120" s="6"/>
      <c r="I120" s="6"/>
      <c r="J120" s="6"/>
      <c r="K120" s="6"/>
      <c r="L120" s="10"/>
    </row>
    <row r="121" spans="1:12" ht="25.5">
      <c r="A121" s="45"/>
      <c r="B121" s="21"/>
      <c r="C121" s="39"/>
      <c r="D121" s="6" t="s">
        <v>66</v>
      </c>
      <c r="E121" s="15">
        <f t="shared" si="36"/>
        <v>300000</v>
      </c>
      <c r="F121" s="6">
        <f t="shared" si="37"/>
        <v>100000</v>
      </c>
      <c r="G121" s="6">
        <v>100000</v>
      </c>
      <c r="H121" s="6">
        <v>100000</v>
      </c>
      <c r="I121" s="4">
        <v>100000</v>
      </c>
      <c r="J121" s="6">
        <v>0</v>
      </c>
      <c r="K121" s="6">
        <v>100000</v>
      </c>
      <c r="L121" s="10">
        <v>0</v>
      </c>
    </row>
    <row r="122" spans="1:12" ht="12.75">
      <c r="A122" s="45" t="s">
        <v>48</v>
      </c>
      <c r="B122" s="21" t="s">
        <v>49</v>
      </c>
      <c r="C122" s="39"/>
      <c r="D122" s="6" t="s">
        <v>3</v>
      </c>
      <c r="E122" s="15">
        <f t="shared" si="36"/>
        <v>150000</v>
      </c>
      <c r="F122" s="15">
        <f t="shared" si="37"/>
        <v>0</v>
      </c>
      <c r="G122" s="15">
        <f aca="true" t="shared" si="40" ref="G122:L122">G123+G124+G125</f>
        <v>0</v>
      </c>
      <c r="H122" s="15">
        <f t="shared" si="40"/>
        <v>0</v>
      </c>
      <c r="I122" s="15">
        <f t="shared" si="40"/>
        <v>150000</v>
      </c>
      <c r="J122" s="15">
        <f t="shared" si="40"/>
        <v>0</v>
      </c>
      <c r="K122" s="15">
        <f t="shared" si="40"/>
        <v>0</v>
      </c>
      <c r="L122" s="15">
        <f t="shared" si="40"/>
        <v>0</v>
      </c>
    </row>
    <row r="123" spans="1:12" ht="38.25">
      <c r="A123" s="45"/>
      <c r="B123" s="21"/>
      <c r="C123" s="39"/>
      <c r="D123" s="6" t="s">
        <v>10</v>
      </c>
      <c r="E123" s="15">
        <f t="shared" si="36"/>
        <v>0</v>
      </c>
      <c r="F123" s="6">
        <f t="shared" si="37"/>
        <v>0</v>
      </c>
      <c r="G123" s="6"/>
      <c r="H123" s="6"/>
      <c r="I123" s="6"/>
      <c r="J123" s="6"/>
      <c r="K123" s="6"/>
      <c r="L123" s="10"/>
    </row>
    <row r="124" spans="1:12" ht="25.5">
      <c r="A124" s="45"/>
      <c r="B124" s="21"/>
      <c r="C124" s="39"/>
      <c r="D124" s="6" t="s">
        <v>11</v>
      </c>
      <c r="E124" s="15">
        <f t="shared" si="36"/>
        <v>0</v>
      </c>
      <c r="F124" s="6">
        <f t="shared" si="37"/>
        <v>0</v>
      </c>
      <c r="G124" s="6"/>
      <c r="H124" s="6"/>
      <c r="I124" s="6"/>
      <c r="J124" s="6"/>
      <c r="K124" s="6"/>
      <c r="L124" s="10"/>
    </row>
    <row r="125" spans="1:12" ht="25.5">
      <c r="A125" s="45"/>
      <c r="B125" s="21"/>
      <c r="C125" s="39"/>
      <c r="D125" s="6" t="s">
        <v>12</v>
      </c>
      <c r="E125" s="15">
        <f t="shared" si="36"/>
        <v>150000</v>
      </c>
      <c r="F125" s="6">
        <f t="shared" si="37"/>
        <v>0</v>
      </c>
      <c r="G125" s="6">
        <v>0</v>
      </c>
      <c r="H125" s="6">
        <v>0</v>
      </c>
      <c r="I125" s="18">
        <v>150000</v>
      </c>
      <c r="J125" s="6">
        <v>0</v>
      </c>
      <c r="K125" s="6">
        <v>0</v>
      </c>
      <c r="L125" s="10">
        <v>0</v>
      </c>
    </row>
    <row r="126" spans="1:12" ht="12.75">
      <c r="A126" s="45" t="s">
        <v>50</v>
      </c>
      <c r="B126" s="21" t="s">
        <v>51</v>
      </c>
      <c r="C126" s="39"/>
      <c r="D126" s="6" t="s">
        <v>3</v>
      </c>
      <c r="E126" s="15">
        <f t="shared" si="36"/>
        <v>400000</v>
      </c>
      <c r="F126" s="15">
        <f t="shared" si="37"/>
        <v>200000</v>
      </c>
      <c r="G126" s="15">
        <f aca="true" t="shared" si="41" ref="G126:L126">G127+G128+G129</f>
        <v>200000</v>
      </c>
      <c r="H126" s="15">
        <f t="shared" si="41"/>
        <v>200000</v>
      </c>
      <c r="I126" s="15">
        <f t="shared" si="41"/>
        <v>100000</v>
      </c>
      <c r="J126" s="15">
        <f t="shared" si="41"/>
        <v>0</v>
      </c>
      <c r="K126" s="15">
        <f t="shared" si="41"/>
        <v>100000</v>
      </c>
      <c r="L126" s="15">
        <f t="shared" si="41"/>
        <v>0</v>
      </c>
    </row>
    <row r="127" spans="1:12" ht="38.25">
      <c r="A127" s="45"/>
      <c r="B127" s="21"/>
      <c r="C127" s="39"/>
      <c r="D127" s="6" t="s">
        <v>10</v>
      </c>
      <c r="E127" s="15">
        <f t="shared" si="36"/>
        <v>0</v>
      </c>
      <c r="F127" s="6">
        <f t="shared" si="37"/>
        <v>0</v>
      </c>
      <c r="G127" s="6"/>
      <c r="H127" s="6"/>
      <c r="I127" s="6"/>
      <c r="J127" s="6"/>
      <c r="K127" s="6"/>
      <c r="L127" s="10"/>
    </row>
    <row r="128" spans="1:12" ht="25.5">
      <c r="A128" s="45"/>
      <c r="B128" s="21"/>
      <c r="C128" s="39"/>
      <c r="D128" s="6" t="s">
        <v>11</v>
      </c>
      <c r="E128" s="15">
        <f t="shared" si="36"/>
        <v>0</v>
      </c>
      <c r="F128" s="6">
        <f t="shared" si="37"/>
        <v>0</v>
      </c>
      <c r="G128" s="6"/>
      <c r="H128" s="6"/>
      <c r="I128" s="6"/>
      <c r="J128" s="6"/>
      <c r="K128" s="6"/>
      <c r="L128" s="10"/>
    </row>
    <row r="129" spans="1:12" ht="26.25" thickBot="1">
      <c r="A129" s="66"/>
      <c r="B129" s="56"/>
      <c r="C129" s="40"/>
      <c r="D129" s="11" t="s">
        <v>66</v>
      </c>
      <c r="E129" s="15">
        <f t="shared" si="36"/>
        <v>400000</v>
      </c>
      <c r="F129" s="6">
        <f t="shared" si="37"/>
        <v>200000</v>
      </c>
      <c r="G129" s="6">
        <v>200000</v>
      </c>
      <c r="H129" s="6">
        <v>200000</v>
      </c>
      <c r="I129" s="4">
        <v>100000</v>
      </c>
      <c r="J129" s="6">
        <v>0</v>
      </c>
      <c r="K129" s="6">
        <v>100000</v>
      </c>
      <c r="L129" s="10">
        <v>0</v>
      </c>
    </row>
    <row r="130" spans="1:12" ht="12.75" customHeight="1">
      <c r="A130" s="41" t="s">
        <v>52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3"/>
    </row>
    <row r="131" spans="1:12" ht="12.75" customHeight="1">
      <c r="A131" s="45" t="s">
        <v>23</v>
      </c>
      <c r="B131" s="21" t="s">
        <v>53</v>
      </c>
      <c r="C131" s="38" t="s">
        <v>16</v>
      </c>
      <c r="D131" s="6" t="s">
        <v>3</v>
      </c>
      <c r="E131" s="6">
        <f>E135+E139+E143+E147+E151+E155</f>
        <v>12920000</v>
      </c>
      <c r="F131" s="6"/>
      <c r="G131" s="6">
        <f aca="true" t="shared" si="42" ref="G131:L131">G135+G139+G143+G147+G151+G155</f>
        <v>8500000</v>
      </c>
      <c r="H131" s="6">
        <f t="shared" si="42"/>
        <v>0</v>
      </c>
      <c r="I131" s="6">
        <f t="shared" si="42"/>
        <v>420000</v>
      </c>
      <c r="J131" s="6">
        <f t="shared" si="42"/>
        <v>0</v>
      </c>
      <c r="K131" s="6">
        <f t="shared" si="42"/>
        <v>4000000</v>
      </c>
      <c r="L131" s="6">
        <f t="shared" si="42"/>
        <v>0</v>
      </c>
    </row>
    <row r="132" spans="1:12" ht="38.25">
      <c r="A132" s="45"/>
      <c r="B132" s="21"/>
      <c r="C132" s="39"/>
      <c r="D132" s="6" t="s">
        <v>10</v>
      </c>
      <c r="E132" s="6">
        <f aca="true" t="shared" si="43" ref="E132:L134">E136+E140+E144+E148+E152+E156+E160+E164+E168</f>
        <v>0</v>
      </c>
      <c r="F132" s="6">
        <f t="shared" si="43"/>
        <v>0</v>
      </c>
      <c r="G132" s="6">
        <f t="shared" si="43"/>
        <v>0</v>
      </c>
      <c r="H132" s="6">
        <f t="shared" si="43"/>
        <v>0</v>
      </c>
      <c r="I132" s="6">
        <f t="shared" si="43"/>
        <v>0</v>
      </c>
      <c r="J132" s="6">
        <f t="shared" si="43"/>
        <v>0</v>
      </c>
      <c r="K132" s="6">
        <f t="shared" si="43"/>
        <v>0</v>
      </c>
      <c r="L132" s="6">
        <f t="shared" si="43"/>
        <v>0</v>
      </c>
    </row>
    <row r="133" spans="1:12" ht="25.5">
      <c r="A133" s="45"/>
      <c r="B133" s="21"/>
      <c r="C133" s="39"/>
      <c r="D133" s="6" t="s">
        <v>11</v>
      </c>
      <c r="E133" s="6">
        <f t="shared" si="43"/>
        <v>11920000</v>
      </c>
      <c r="F133" s="6">
        <f t="shared" si="43"/>
        <v>0</v>
      </c>
      <c r="G133" s="6">
        <f t="shared" si="43"/>
        <v>8500000</v>
      </c>
      <c r="H133" s="6">
        <f t="shared" si="43"/>
        <v>0</v>
      </c>
      <c r="I133" s="6">
        <f t="shared" si="43"/>
        <v>420000</v>
      </c>
      <c r="J133" s="6">
        <f t="shared" si="43"/>
        <v>0</v>
      </c>
      <c r="K133" s="6">
        <f t="shared" si="43"/>
        <v>3000000</v>
      </c>
      <c r="L133" s="6">
        <f t="shared" si="43"/>
        <v>0</v>
      </c>
    </row>
    <row r="134" spans="1:12" ht="31.5" customHeight="1">
      <c r="A134" s="45"/>
      <c r="B134" s="21"/>
      <c r="C134" s="39"/>
      <c r="D134" s="6" t="s">
        <v>66</v>
      </c>
      <c r="E134" s="6">
        <f t="shared" si="43"/>
        <v>1670280</v>
      </c>
      <c r="F134" s="6">
        <f t="shared" si="43"/>
        <v>240760</v>
      </c>
      <c r="G134" s="6">
        <f t="shared" si="43"/>
        <v>240760</v>
      </c>
      <c r="H134" s="6">
        <f t="shared" si="43"/>
        <v>240760</v>
      </c>
      <c r="I134" s="6">
        <f t="shared" si="43"/>
        <v>214760</v>
      </c>
      <c r="J134" s="6">
        <f t="shared" si="43"/>
        <v>0</v>
      </c>
      <c r="K134" s="6">
        <f t="shared" si="43"/>
        <v>1214760</v>
      </c>
      <c r="L134" s="6">
        <f t="shared" si="43"/>
        <v>0</v>
      </c>
    </row>
    <row r="135" spans="1:12" ht="12.75" customHeight="1">
      <c r="A135" s="45" t="s">
        <v>24</v>
      </c>
      <c r="B135" s="21" t="s">
        <v>61</v>
      </c>
      <c r="C135" s="39"/>
      <c r="D135" s="6" t="s">
        <v>3</v>
      </c>
      <c r="E135" s="15">
        <f aca="true" t="shared" si="44" ref="E135:E157">G135+I135+K135</f>
        <v>300000</v>
      </c>
      <c r="F135" s="15">
        <f aca="true" t="shared" si="45" ref="F135:F157">H135+J135+L135</f>
        <v>0</v>
      </c>
      <c r="G135" s="15">
        <f aca="true" t="shared" si="46" ref="G135:L135">G136+G137+G138</f>
        <v>0</v>
      </c>
      <c r="H135" s="15">
        <f t="shared" si="46"/>
        <v>0</v>
      </c>
      <c r="I135" s="15">
        <f t="shared" si="46"/>
        <v>300000</v>
      </c>
      <c r="J135" s="15">
        <f t="shared" si="46"/>
        <v>0</v>
      </c>
      <c r="K135" s="15">
        <f t="shared" si="46"/>
        <v>0</v>
      </c>
      <c r="L135" s="15">
        <f t="shared" si="46"/>
        <v>0</v>
      </c>
    </row>
    <row r="136" spans="1:12" ht="38.25">
      <c r="A136" s="45"/>
      <c r="B136" s="21"/>
      <c r="C136" s="39"/>
      <c r="D136" s="6" t="s">
        <v>10</v>
      </c>
      <c r="E136" s="15">
        <f t="shared" si="44"/>
        <v>0</v>
      </c>
      <c r="F136" s="6">
        <f t="shared" si="45"/>
        <v>0</v>
      </c>
      <c r="G136" s="6"/>
      <c r="H136" s="6"/>
      <c r="I136" s="6"/>
      <c r="J136" s="6"/>
      <c r="K136" s="6"/>
      <c r="L136" s="10"/>
    </row>
    <row r="137" spans="1:12" ht="25.5">
      <c r="A137" s="45"/>
      <c r="B137" s="21"/>
      <c r="C137" s="39"/>
      <c r="D137" s="6" t="s">
        <v>11</v>
      </c>
      <c r="E137" s="15">
        <f t="shared" si="44"/>
        <v>300000</v>
      </c>
      <c r="F137" s="6">
        <f t="shared" si="45"/>
        <v>0</v>
      </c>
      <c r="G137" s="6"/>
      <c r="H137" s="6"/>
      <c r="I137" s="6">
        <v>300000</v>
      </c>
      <c r="J137" s="6"/>
      <c r="K137" s="6"/>
      <c r="L137" s="10"/>
    </row>
    <row r="138" spans="1:12" ht="25.5">
      <c r="A138" s="45"/>
      <c r="B138" s="21"/>
      <c r="C138" s="39"/>
      <c r="D138" s="6" t="s">
        <v>66</v>
      </c>
      <c r="E138" s="15">
        <f t="shared" si="44"/>
        <v>0</v>
      </c>
      <c r="F138" s="6">
        <f t="shared" si="45"/>
        <v>0</v>
      </c>
      <c r="G138" s="6">
        <v>0</v>
      </c>
      <c r="H138" s="6">
        <v>0</v>
      </c>
      <c r="I138" s="4">
        <v>0</v>
      </c>
      <c r="J138" s="6">
        <v>0</v>
      </c>
      <c r="K138" s="6">
        <v>0</v>
      </c>
      <c r="L138" s="10">
        <v>0</v>
      </c>
    </row>
    <row r="139" spans="1:12" ht="12.75" customHeight="1">
      <c r="A139" s="45" t="s">
        <v>25</v>
      </c>
      <c r="B139" s="21" t="s">
        <v>62</v>
      </c>
      <c r="C139" s="39"/>
      <c r="D139" s="6" t="s">
        <v>3</v>
      </c>
      <c r="E139" s="15">
        <f t="shared" si="44"/>
        <v>120000</v>
      </c>
      <c r="F139" s="15">
        <f t="shared" si="45"/>
        <v>0</v>
      </c>
      <c r="G139" s="15">
        <f aca="true" t="shared" si="47" ref="G139:L139">G140+G141+G142</f>
        <v>0</v>
      </c>
      <c r="H139" s="15">
        <f t="shared" si="47"/>
        <v>0</v>
      </c>
      <c r="I139" s="15">
        <f t="shared" si="47"/>
        <v>120000</v>
      </c>
      <c r="J139" s="15">
        <f t="shared" si="47"/>
        <v>0</v>
      </c>
      <c r="K139" s="15">
        <f t="shared" si="47"/>
        <v>0</v>
      </c>
      <c r="L139" s="15">
        <f t="shared" si="47"/>
        <v>0</v>
      </c>
    </row>
    <row r="140" spans="1:12" ht="38.25">
      <c r="A140" s="45"/>
      <c r="B140" s="21"/>
      <c r="C140" s="39"/>
      <c r="D140" s="6" t="s">
        <v>10</v>
      </c>
      <c r="E140" s="15">
        <f t="shared" si="44"/>
        <v>0</v>
      </c>
      <c r="F140" s="6">
        <f t="shared" si="45"/>
        <v>0</v>
      </c>
      <c r="G140" s="6"/>
      <c r="H140" s="6"/>
      <c r="I140" s="6"/>
      <c r="J140" s="6"/>
      <c r="K140" s="6"/>
      <c r="L140" s="10"/>
    </row>
    <row r="141" spans="1:12" ht="25.5">
      <c r="A141" s="45"/>
      <c r="B141" s="21"/>
      <c r="C141" s="39"/>
      <c r="D141" s="6" t="s">
        <v>11</v>
      </c>
      <c r="E141" s="15">
        <f t="shared" si="44"/>
        <v>120000</v>
      </c>
      <c r="F141" s="6">
        <f t="shared" si="45"/>
        <v>0</v>
      </c>
      <c r="G141" s="6"/>
      <c r="H141" s="6"/>
      <c r="I141" s="6">
        <v>120000</v>
      </c>
      <c r="J141" s="6"/>
      <c r="K141" s="6"/>
      <c r="L141" s="10"/>
    </row>
    <row r="142" spans="1:12" ht="25.5">
      <c r="A142" s="45"/>
      <c r="B142" s="21"/>
      <c r="C142" s="39"/>
      <c r="D142" s="6" t="s">
        <v>66</v>
      </c>
      <c r="E142" s="15">
        <f t="shared" si="44"/>
        <v>0</v>
      </c>
      <c r="F142" s="6">
        <f t="shared" si="45"/>
        <v>0</v>
      </c>
      <c r="G142" s="6">
        <v>0</v>
      </c>
      <c r="H142" s="6">
        <v>0</v>
      </c>
      <c r="I142" s="4">
        <v>0</v>
      </c>
      <c r="J142" s="6">
        <v>0</v>
      </c>
      <c r="K142" s="6">
        <v>0</v>
      </c>
      <c r="L142" s="10">
        <v>0</v>
      </c>
    </row>
    <row r="143" spans="1:12" ht="12.75" customHeight="1">
      <c r="A143" s="45" t="s">
        <v>26</v>
      </c>
      <c r="B143" s="21" t="s">
        <v>63</v>
      </c>
      <c r="C143" s="39"/>
      <c r="D143" s="6" t="s">
        <v>3</v>
      </c>
      <c r="E143" s="15">
        <f t="shared" si="44"/>
        <v>7000000</v>
      </c>
      <c r="F143" s="15">
        <f t="shared" si="45"/>
        <v>0</v>
      </c>
      <c r="G143" s="15">
        <f aca="true" t="shared" si="48" ref="G143:L143">G144+G145+G146</f>
        <v>7000000</v>
      </c>
      <c r="H143" s="15">
        <f t="shared" si="48"/>
        <v>0</v>
      </c>
      <c r="I143" s="15">
        <f t="shared" si="48"/>
        <v>0</v>
      </c>
      <c r="J143" s="15">
        <f t="shared" si="48"/>
        <v>0</v>
      </c>
      <c r="K143" s="15">
        <f t="shared" si="48"/>
        <v>0</v>
      </c>
      <c r="L143" s="15">
        <f t="shared" si="48"/>
        <v>0</v>
      </c>
    </row>
    <row r="144" spans="1:12" ht="38.25">
      <c r="A144" s="45"/>
      <c r="B144" s="21"/>
      <c r="C144" s="39"/>
      <c r="D144" s="6" t="s">
        <v>10</v>
      </c>
      <c r="E144" s="15">
        <f t="shared" si="44"/>
        <v>0</v>
      </c>
      <c r="F144" s="6">
        <f t="shared" si="45"/>
        <v>0</v>
      </c>
      <c r="G144" s="6"/>
      <c r="H144" s="6"/>
      <c r="I144" s="6"/>
      <c r="J144" s="6"/>
      <c r="K144" s="6"/>
      <c r="L144" s="10"/>
    </row>
    <row r="145" spans="1:12" ht="25.5">
      <c r="A145" s="45"/>
      <c r="B145" s="21"/>
      <c r="C145" s="39"/>
      <c r="D145" s="6" t="s">
        <v>11</v>
      </c>
      <c r="E145" s="15">
        <f t="shared" si="44"/>
        <v>7000000</v>
      </c>
      <c r="F145" s="6">
        <f t="shared" si="45"/>
        <v>0</v>
      </c>
      <c r="G145" s="6">
        <v>7000000</v>
      </c>
      <c r="H145" s="6"/>
      <c r="I145" s="6"/>
      <c r="J145" s="6"/>
      <c r="K145" s="6"/>
      <c r="L145" s="10"/>
    </row>
    <row r="146" spans="1:12" ht="25.5">
      <c r="A146" s="45"/>
      <c r="B146" s="21"/>
      <c r="C146" s="39"/>
      <c r="D146" s="6" t="s">
        <v>66</v>
      </c>
      <c r="E146" s="15">
        <f t="shared" si="44"/>
        <v>0</v>
      </c>
      <c r="F146" s="6">
        <f t="shared" si="45"/>
        <v>0</v>
      </c>
      <c r="G146" s="6">
        <v>0</v>
      </c>
      <c r="H146" s="6">
        <v>0</v>
      </c>
      <c r="I146" s="4">
        <v>0</v>
      </c>
      <c r="J146" s="6">
        <v>0</v>
      </c>
      <c r="K146" s="6">
        <v>0</v>
      </c>
      <c r="L146" s="10">
        <v>0</v>
      </c>
    </row>
    <row r="147" spans="1:12" ht="12.75" customHeight="1">
      <c r="A147" s="45" t="s">
        <v>27</v>
      </c>
      <c r="B147" s="21" t="s">
        <v>64</v>
      </c>
      <c r="C147" s="39"/>
      <c r="D147" s="6" t="s">
        <v>3</v>
      </c>
      <c r="E147" s="15">
        <f t="shared" si="44"/>
        <v>1500000</v>
      </c>
      <c r="F147" s="15">
        <f t="shared" si="45"/>
        <v>0</v>
      </c>
      <c r="G147" s="15">
        <f aca="true" t="shared" si="49" ref="G147:L147">G148+G149+G150</f>
        <v>1500000</v>
      </c>
      <c r="H147" s="15">
        <f t="shared" si="49"/>
        <v>0</v>
      </c>
      <c r="I147" s="15">
        <f t="shared" si="49"/>
        <v>0</v>
      </c>
      <c r="J147" s="15">
        <f t="shared" si="49"/>
        <v>0</v>
      </c>
      <c r="K147" s="15">
        <f t="shared" si="49"/>
        <v>0</v>
      </c>
      <c r="L147" s="15">
        <f t="shared" si="49"/>
        <v>0</v>
      </c>
    </row>
    <row r="148" spans="1:12" ht="38.25">
      <c r="A148" s="45"/>
      <c r="B148" s="21"/>
      <c r="C148" s="39"/>
      <c r="D148" s="6" t="s">
        <v>10</v>
      </c>
      <c r="E148" s="15">
        <f t="shared" si="44"/>
        <v>0</v>
      </c>
      <c r="F148" s="6">
        <f t="shared" si="45"/>
        <v>0</v>
      </c>
      <c r="G148" s="6"/>
      <c r="H148" s="6"/>
      <c r="I148" s="6"/>
      <c r="J148" s="6"/>
      <c r="K148" s="6"/>
      <c r="L148" s="10"/>
    </row>
    <row r="149" spans="1:12" ht="25.5">
      <c r="A149" s="45"/>
      <c r="B149" s="21"/>
      <c r="C149" s="39"/>
      <c r="D149" s="6" t="s">
        <v>11</v>
      </c>
      <c r="E149" s="15">
        <f t="shared" si="44"/>
        <v>1500000</v>
      </c>
      <c r="F149" s="6">
        <f t="shared" si="45"/>
        <v>0</v>
      </c>
      <c r="G149" s="6">
        <v>1500000</v>
      </c>
      <c r="H149" s="6"/>
      <c r="I149" s="6"/>
      <c r="J149" s="6"/>
      <c r="K149" s="6"/>
      <c r="L149" s="10"/>
    </row>
    <row r="150" spans="1:12" ht="25.5">
      <c r="A150" s="45"/>
      <c r="B150" s="21"/>
      <c r="C150" s="39"/>
      <c r="D150" s="6" t="s">
        <v>66</v>
      </c>
      <c r="E150" s="15">
        <f t="shared" si="44"/>
        <v>0</v>
      </c>
      <c r="F150" s="6">
        <f t="shared" si="45"/>
        <v>0</v>
      </c>
      <c r="G150" s="6">
        <v>0</v>
      </c>
      <c r="H150" s="6">
        <v>0</v>
      </c>
      <c r="I150" s="4">
        <v>0</v>
      </c>
      <c r="J150" s="6">
        <v>0</v>
      </c>
      <c r="K150" s="6">
        <v>0</v>
      </c>
      <c r="L150" s="10">
        <v>0</v>
      </c>
    </row>
    <row r="151" spans="1:12" ht="12.75" customHeight="1">
      <c r="A151" s="45" t="s">
        <v>28</v>
      </c>
      <c r="B151" s="21" t="s">
        <v>83</v>
      </c>
      <c r="C151" s="39"/>
      <c r="D151" s="6" t="s">
        <v>3</v>
      </c>
      <c r="E151" s="15">
        <f t="shared" si="44"/>
        <v>1000000</v>
      </c>
      <c r="F151" s="15">
        <f t="shared" si="45"/>
        <v>0</v>
      </c>
      <c r="G151" s="15">
        <f aca="true" t="shared" si="50" ref="G151:L151">G152+G153+G154</f>
        <v>0</v>
      </c>
      <c r="H151" s="15">
        <f t="shared" si="50"/>
        <v>0</v>
      </c>
      <c r="I151" s="15">
        <f t="shared" si="50"/>
        <v>0</v>
      </c>
      <c r="J151" s="15">
        <f t="shared" si="50"/>
        <v>0</v>
      </c>
      <c r="K151" s="15">
        <f t="shared" si="50"/>
        <v>1000000</v>
      </c>
      <c r="L151" s="15">
        <f t="shared" si="50"/>
        <v>0</v>
      </c>
    </row>
    <row r="152" spans="1:12" ht="38.25">
      <c r="A152" s="45"/>
      <c r="B152" s="21"/>
      <c r="C152" s="39"/>
      <c r="D152" s="6" t="s">
        <v>10</v>
      </c>
      <c r="E152" s="15">
        <f t="shared" si="44"/>
        <v>0</v>
      </c>
      <c r="F152" s="6">
        <f t="shared" si="45"/>
        <v>0</v>
      </c>
      <c r="G152" s="6"/>
      <c r="H152" s="6"/>
      <c r="I152" s="6"/>
      <c r="J152" s="6"/>
      <c r="K152" s="6"/>
      <c r="L152" s="10"/>
    </row>
    <row r="153" spans="1:12" ht="25.5">
      <c r="A153" s="45"/>
      <c r="B153" s="21"/>
      <c r="C153" s="39"/>
      <c r="D153" s="6" t="s">
        <v>11</v>
      </c>
      <c r="E153" s="15">
        <f t="shared" si="44"/>
        <v>0</v>
      </c>
      <c r="F153" s="6">
        <f t="shared" si="45"/>
        <v>0</v>
      </c>
      <c r="G153" s="6"/>
      <c r="H153" s="6"/>
      <c r="I153" s="6"/>
      <c r="J153" s="6"/>
      <c r="K153" s="6"/>
      <c r="L153" s="10"/>
    </row>
    <row r="154" spans="1:12" ht="25.5">
      <c r="A154" s="45"/>
      <c r="B154" s="21"/>
      <c r="C154" s="39"/>
      <c r="D154" s="6" t="s">
        <v>66</v>
      </c>
      <c r="E154" s="15">
        <f t="shared" si="44"/>
        <v>1000000</v>
      </c>
      <c r="F154" s="6">
        <f t="shared" si="45"/>
        <v>0</v>
      </c>
      <c r="G154" s="6">
        <v>0</v>
      </c>
      <c r="H154" s="6">
        <v>0</v>
      </c>
      <c r="I154" s="4">
        <v>0</v>
      </c>
      <c r="J154" s="6">
        <v>0</v>
      </c>
      <c r="K154" s="6">
        <v>1000000</v>
      </c>
      <c r="L154" s="10">
        <v>0</v>
      </c>
    </row>
    <row r="155" spans="1:12" ht="12.75">
      <c r="A155" s="45" t="s">
        <v>42</v>
      </c>
      <c r="B155" s="21" t="s">
        <v>60</v>
      </c>
      <c r="C155" s="39"/>
      <c r="D155" s="6" t="s">
        <v>3</v>
      </c>
      <c r="E155" s="15">
        <f t="shared" si="44"/>
        <v>3000000</v>
      </c>
      <c r="F155" s="15">
        <f t="shared" si="45"/>
        <v>0</v>
      </c>
      <c r="G155" s="15">
        <f aca="true" t="shared" si="51" ref="G155:L155">G156+G157+G158</f>
        <v>0</v>
      </c>
      <c r="H155" s="15">
        <f t="shared" si="51"/>
        <v>0</v>
      </c>
      <c r="I155" s="15">
        <f t="shared" si="51"/>
        <v>0</v>
      </c>
      <c r="J155" s="15">
        <f t="shared" si="51"/>
        <v>0</v>
      </c>
      <c r="K155" s="15">
        <f t="shared" si="51"/>
        <v>3000000</v>
      </c>
      <c r="L155" s="15">
        <f t="shared" si="51"/>
        <v>0</v>
      </c>
    </row>
    <row r="156" spans="1:12" ht="38.25">
      <c r="A156" s="45"/>
      <c r="B156" s="21"/>
      <c r="C156" s="39"/>
      <c r="D156" s="6" t="s">
        <v>10</v>
      </c>
      <c r="E156" s="15">
        <f t="shared" si="44"/>
        <v>0</v>
      </c>
      <c r="F156" s="6">
        <f t="shared" si="45"/>
        <v>0</v>
      </c>
      <c r="G156" s="6"/>
      <c r="H156" s="6"/>
      <c r="I156" s="6"/>
      <c r="J156" s="6"/>
      <c r="K156" s="6"/>
      <c r="L156" s="10"/>
    </row>
    <row r="157" spans="1:12" ht="25.5">
      <c r="A157" s="45"/>
      <c r="B157" s="21"/>
      <c r="C157" s="39"/>
      <c r="D157" s="6" t="s">
        <v>11</v>
      </c>
      <c r="E157" s="15">
        <f t="shared" si="44"/>
        <v>3000000</v>
      </c>
      <c r="F157" s="6">
        <f t="shared" si="45"/>
        <v>0</v>
      </c>
      <c r="G157" s="6"/>
      <c r="H157" s="6"/>
      <c r="I157" s="6"/>
      <c r="J157" s="6"/>
      <c r="K157" s="6">
        <v>3000000</v>
      </c>
      <c r="L157" s="10"/>
    </row>
    <row r="158" spans="1:12" ht="25.5">
      <c r="A158" s="45"/>
      <c r="B158" s="21"/>
      <c r="C158" s="39"/>
      <c r="D158" s="6" t="s">
        <v>66</v>
      </c>
      <c r="E158" s="15">
        <f aca="true" t="shared" si="52" ref="E158:E170">G158+I158+K158</f>
        <v>0</v>
      </c>
      <c r="F158" s="6"/>
      <c r="G158" s="6"/>
      <c r="H158" s="6"/>
      <c r="I158" s="4"/>
      <c r="J158" s="6"/>
      <c r="K158" s="6"/>
      <c r="L158" s="10">
        <v>0</v>
      </c>
    </row>
    <row r="159" spans="1:12" ht="12.75">
      <c r="A159" s="45" t="s">
        <v>55</v>
      </c>
      <c r="B159" s="21" t="s">
        <v>54</v>
      </c>
      <c r="C159" s="39"/>
      <c r="D159" s="6" t="s">
        <v>3</v>
      </c>
      <c r="E159" s="15">
        <f t="shared" si="52"/>
        <v>306000</v>
      </c>
      <c r="F159" s="15">
        <f aca="true" t="shared" si="53" ref="F159:F170">H159+J159+L159</f>
        <v>106000</v>
      </c>
      <c r="G159" s="15">
        <f aca="true" t="shared" si="54" ref="G159:L159">G160+G161+G162</f>
        <v>106000</v>
      </c>
      <c r="H159" s="15">
        <f t="shared" si="54"/>
        <v>106000</v>
      </c>
      <c r="I159" s="15">
        <f t="shared" si="54"/>
        <v>100000</v>
      </c>
      <c r="J159" s="15">
        <f t="shared" si="54"/>
        <v>0</v>
      </c>
      <c r="K159" s="15">
        <f t="shared" si="54"/>
        <v>100000</v>
      </c>
      <c r="L159" s="15">
        <f t="shared" si="54"/>
        <v>0</v>
      </c>
    </row>
    <row r="160" spans="1:12" ht="38.25">
      <c r="A160" s="45"/>
      <c r="B160" s="21"/>
      <c r="C160" s="39"/>
      <c r="D160" s="6" t="s">
        <v>10</v>
      </c>
      <c r="E160" s="15">
        <f t="shared" si="52"/>
        <v>0</v>
      </c>
      <c r="F160" s="6">
        <f t="shared" si="53"/>
        <v>0</v>
      </c>
      <c r="G160" s="6"/>
      <c r="H160" s="6"/>
      <c r="I160" s="6"/>
      <c r="J160" s="6"/>
      <c r="K160" s="6"/>
      <c r="L160" s="10"/>
    </row>
    <row r="161" spans="1:12" ht="25.5">
      <c r="A161" s="45"/>
      <c r="B161" s="21"/>
      <c r="C161" s="39"/>
      <c r="D161" s="6" t="s">
        <v>11</v>
      </c>
      <c r="E161" s="15">
        <f t="shared" si="52"/>
        <v>0</v>
      </c>
      <c r="F161" s="6">
        <f t="shared" si="53"/>
        <v>0</v>
      </c>
      <c r="G161" s="6"/>
      <c r="H161" s="6"/>
      <c r="I161" s="6"/>
      <c r="J161" s="6"/>
      <c r="K161" s="6"/>
      <c r="L161" s="10"/>
    </row>
    <row r="162" spans="1:12" ht="25.5">
      <c r="A162" s="45"/>
      <c r="B162" s="21"/>
      <c r="C162" s="39"/>
      <c r="D162" s="6" t="s">
        <v>66</v>
      </c>
      <c r="E162" s="15">
        <f t="shared" si="52"/>
        <v>306000</v>
      </c>
      <c r="F162" s="6">
        <f t="shared" si="53"/>
        <v>106000</v>
      </c>
      <c r="G162" s="6">
        <v>106000</v>
      </c>
      <c r="H162" s="6">
        <v>106000</v>
      </c>
      <c r="I162" s="4">
        <v>100000</v>
      </c>
      <c r="J162" s="6">
        <v>0</v>
      </c>
      <c r="K162" s="6">
        <v>100000</v>
      </c>
      <c r="L162" s="10">
        <v>0</v>
      </c>
    </row>
    <row r="163" spans="1:12" ht="12.75">
      <c r="A163" s="45" t="s">
        <v>57</v>
      </c>
      <c r="B163" s="21" t="s">
        <v>56</v>
      </c>
      <c r="C163" s="39"/>
      <c r="D163" s="6" t="s">
        <v>3</v>
      </c>
      <c r="E163" s="15">
        <f t="shared" si="52"/>
        <v>44280</v>
      </c>
      <c r="F163" s="15">
        <f t="shared" si="53"/>
        <v>14760</v>
      </c>
      <c r="G163" s="15">
        <f aca="true" t="shared" si="55" ref="G163:L163">G164+G165+G166</f>
        <v>14760</v>
      </c>
      <c r="H163" s="15">
        <f t="shared" si="55"/>
        <v>14760</v>
      </c>
      <c r="I163" s="15">
        <f t="shared" si="55"/>
        <v>14760</v>
      </c>
      <c r="J163" s="15">
        <f t="shared" si="55"/>
        <v>0</v>
      </c>
      <c r="K163" s="15">
        <f t="shared" si="55"/>
        <v>14760</v>
      </c>
      <c r="L163" s="15">
        <f t="shared" si="55"/>
        <v>0</v>
      </c>
    </row>
    <row r="164" spans="1:12" ht="38.25">
      <c r="A164" s="45"/>
      <c r="B164" s="21"/>
      <c r="C164" s="39"/>
      <c r="D164" s="6" t="s">
        <v>10</v>
      </c>
      <c r="E164" s="15">
        <f t="shared" si="52"/>
        <v>0</v>
      </c>
      <c r="F164" s="6">
        <f t="shared" si="53"/>
        <v>0</v>
      </c>
      <c r="G164" s="6"/>
      <c r="H164" s="6"/>
      <c r="I164" s="6"/>
      <c r="J164" s="6"/>
      <c r="K164" s="6"/>
      <c r="L164" s="10"/>
    </row>
    <row r="165" spans="1:12" ht="25.5">
      <c r="A165" s="45"/>
      <c r="B165" s="21"/>
      <c r="C165" s="39"/>
      <c r="D165" s="6" t="s">
        <v>11</v>
      </c>
      <c r="E165" s="15">
        <f t="shared" si="52"/>
        <v>0</v>
      </c>
      <c r="F165" s="6">
        <f t="shared" si="53"/>
        <v>0</v>
      </c>
      <c r="G165" s="6"/>
      <c r="H165" s="6"/>
      <c r="I165" s="6"/>
      <c r="J165" s="6"/>
      <c r="K165" s="6"/>
      <c r="L165" s="10"/>
    </row>
    <row r="166" spans="1:12" ht="25.5">
      <c r="A166" s="45"/>
      <c r="B166" s="21"/>
      <c r="C166" s="39"/>
      <c r="D166" s="6" t="s">
        <v>66</v>
      </c>
      <c r="E166" s="15">
        <f t="shared" si="52"/>
        <v>44280</v>
      </c>
      <c r="F166" s="6">
        <f t="shared" si="53"/>
        <v>14760</v>
      </c>
      <c r="G166" s="6">
        <v>14760</v>
      </c>
      <c r="H166" s="6">
        <v>14760</v>
      </c>
      <c r="I166" s="4">
        <v>14760</v>
      </c>
      <c r="J166" s="6">
        <v>0</v>
      </c>
      <c r="K166" s="6">
        <v>14760</v>
      </c>
      <c r="L166" s="10">
        <v>0</v>
      </c>
    </row>
    <row r="167" spans="1:12" ht="12.75">
      <c r="A167" s="45" t="s">
        <v>59</v>
      </c>
      <c r="B167" s="21" t="s">
        <v>58</v>
      </c>
      <c r="C167" s="39"/>
      <c r="D167" s="6" t="s">
        <v>3</v>
      </c>
      <c r="E167" s="15">
        <f t="shared" si="52"/>
        <v>320000</v>
      </c>
      <c r="F167" s="15">
        <f t="shared" si="53"/>
        <v>120000</v>
      </c>
      <c r="G167" s="15">
        <f aca="true" t="shared" si="56" ref="G167:L167">G168+G169+G170</f>
        <v>120000</v>
      </c>
      <c r="H167" s="15">
        <f t="shared" si="56"/>
        <v>120000</v>
      </c>
      <c r="I167" s="15">
        <f t="shared" si="56"/>
        <v>100000</v>
      </c>
      <c r="J167" s="15">
        <f t="shared" si="56"/>
        <v>0</v>
      </c>
      <c r="K167" s="15">
        <f t="shared" si="56"/>
        <v>100000</v>
      </c>
      <c r="L167" s="15">
        <f t="shared" si="56"/>
        <v>0</v>
      </c>
    </row>
    <row r="168" spans="1:12" ht="38.25">
      <c r="A168" s="45"/>
      <c r="B168" s="21"/>
      <c r="C168" s="39"/>
      <c r="D168" s="6" t="s">
        <v>10</v>
      </c>
      <c r="E168" s="15">
        <f t="shared" si="52"/>
        <v>0</v>
      </c>
      <c r="F168" s="6">
        <f t="shared" si="53"/>
        <v>0</v>
      </c>
      <c r="G168" s="6"/>
      <c r="H168" s="6"/>
      <c r="I168" s="6"/>
      <c r="J168" s="6"/>
      <c r="K168" s="6"/>
      <c r="L168" s="10"/>
    </row>
    <row r="169" spans="1:12" ht="25.5">
      <c r="A169" s="45"/>
      <c r="B169" s="21"/>
      <c r="C169" s="39"/>
      <c r="D169" s="6" t="s">
        <v>11</v>
      </c>
      <c r="E169" s="15">
        <f t="shared" si="52"/>
        <v>0</v>
      </c>
      <c r="F169" s="6">
        <f t="shared" si="53"/>
        <v>0</v>
      </c>
      <c r="G169" s="6"/>
      <c r="H169" s="6"/>
      <c r="I169" s="6"/>
      <c r="J169" s="6"/>
      <c r="K169" s="6"/>
      <c r="L169" s="10"/>
    </row>
    <row r="170" spans="1:12" ht="26.25" thickBot="1">
      <c r="A170" s="45"/>
      <c r="B170" s="21"/>
      <c r="C170" s="40"/>
      <c r="D170" s="6" t="s">
        <v>66</v>
      </c>
      <c r="E170" s="15">
        <f t="shared" si="52"/>
        <v>320000</v>
      </c>
      <c r="F170" s="6">
        <f t="shared" si="53"/>
        <v>120000</v>
      </c>
      <c r="G170" s="6">
        <v>120000</v>
      </c>
      <c r="H170" s="6">
        <v>120000</v>
      </c>
      <c r="I170" s="4">
        <v>100000</v>
      </c>
      <c r="J170" s="6">
        <v>0</v>
      </c>
      <c r="K170" s="6">
        <v>100000</v>
      </c>
      <c r="L170" s="10">
        <v>0</v>
      </c>
    </row>
    <row r="171" spans="1:12" ht="13.5" thickBot="1">
      <c r="A171" s="57" t="s">
        <v>65</v>
      </c>
      <c r="B171" s="58"/>
      <c r="C171" s="59"/>
      <c r="D171" s="13" t="s">
        <v>3</v>
      </c>
      <c r="E171" s="13">
        <f>E167+E163+E159+E131</f>
        <v>13590280</v>
      </c>
      <c r="F171" s="13">
        <f aca="true" t="shared" si="57" ref="F171:L171">F167+F163+F159+F131</f>
        <v>240760</v>
      </c>
      <c r="G171" s="13">
        <f t="shared" si="57"/>
        <v>8740760</v>
      </c>
      <c r="H171" s="13">
        <f t="shared" si="57"/>
        <v>240760</v>
      </c>
      <c r="I171" s="13">
        <f t="shared" si="57"/>
        <v>634760</v>
      </c>
      <c r="J171" s="13">
        <f t="shared" si="57"/>
        <v>0</v>
      </c>
      <c r="K171" s="13">
        <f t="shared" si="57"/>
        <v>4214760</v>
      </c>
      <c r="L171" s="13">
        <f t="shared" si="57"/>
        <v>0</v>
      </c>
    </row>
    <row r="172" spans="1:12" ht="39" thickBot="1">
      <c r="A172" s="60"/>
      <c r="B172" s="61"/>
      <c r="C172" s="62"/>
      <c r="D172" s="15" t="s">
        <v>10</v>
      </c>
      <c r="E172" s="13">
        <f aca="true" t="shared" si="58" ref="E172:L174">E168+E164+E160+E132</f>
        <v>0</v>
      </c>
      <c r="F172" s="13">
        <f t="shared" si="58"/>
        <v>0</v>
      </c>
      <c r="G172" s="13">
        <f t="shared" si="58"/>
        <v>0</v>
      </c>
      <c r="H172" s="13">
        <f t="shared" si="58"/>
        <v>0</v>
      </c>
      <c r="I172" s="13">
        <f t="shared" si="58"/>
        <v>0</v>
      </c>
      <c r="J172" s="13">
        <f t="shared" si="58"/>
        <v>0</v>
      </c>
      <c r="K172" s="13">
        <f t="shared" si="58"/>
        <v>0</v>
      </c>
      <c r="L172" s="13">
        <f t="shared" si="58"/>
        <v>0</v>
      </c>
    </row>
    <row r="173" spans="1:12" ht="26.25" thickBot="1">
      <c r="A173" s="60"/>
      <c r="B173" s="61"/>
      <c r="C173" s="62"/>
      <c r="D173" s="15" t="s">
        <v>11</v>
      </c>
      <c r="E173" s="13">
        <f t="shared" si="58"/>
        <v>11920000</v>
      </c>
      <c r="F173" s="13">
        <f t="shared" si="58"/>
        <v>0</v>
      </c>
      <c r="G173" s="13">
        <f t="shared" si="58"/>
        <v>8500000</v>
      </c>
      <c r="H173" s="13">
        <f t="shared" si="58"/>
        <v>0</v>
      </c>
      <c r="I173" s="13">
        <f t="shared" si="58"/>
        <v>420000</v>
      </c>
      <c r="J173" s="13">
        <f t="shared" si="58"/>
        <v>0</v>
      </c>
      <c r="K173" s="13">
        <f t="shared" si="58"/>
        <v>3000000</v>
      </c>
      <c r="L173" s="13">
        <f t="shared" si="58"/>
        <v>0</v>
      </c>
    </row>
    <row r="174" spans="1:12" ht="26.25" thickBot="1">
      <c r="A174" s="63"/>
      <c r="B174" s="64"/>
      <c r="C174" s="65"/>
      <c r="D174" s="17" t="s">
        <v>66</v>
      </c>
      <c r="E174" s="13">
        <f t="shared" si="58"/>
        <v>2340560</v>
      </c>
      <c r="F174" s="13">
        <f t="shared" si="58"/>
        <v>481520</v>
      </c>
      <c r="G174" s="13">
        <f t="shared" si="58"/>
        <v>481520</v>
      </c>
      <c r="H174" s="13">
        <f t="shared" si="58"/>
        <v>481520</v>
      </c>
      <c r="I174" s="13">
        <f t="shared" si="58"/>
        <v>429520</v>
      </c>
      <c r="J174" s="13">
        <f t="shared" si="58"/>
        <v>0</v>
      </c>
      <c r="K174" s="13">
        <f t="shared" si="58"/>
        <v>1429520</v>
      </c>
      <c r="L174" s="13">
        <f t="shared" si="58"/>
        <v>0</v>
      </c>
    </row>
    <row r="175" spans="1:12" ht="13.5" thickBot="1">
      <c r="A175" s="57" t="s">
        <v>95</v>
      </c>
      <c r="B175" s="58"/>
      <c r="C175" s="59"/>
      <c r="D175" s="13" t="s">
        <v>3</v>
      </c>
      <c r="E175" s="13">
        <f>E171+E107+E87</f>
        <v>203426168</v>
      </c>
      <c r="F175" s="13">
        <f aca="true" t="shared" si="59" ref="F175:L175">F171+F107+F87</f>
        <v>132065040</v>
      </c>
      <c r="G175" s="13">
        <f t="shared" si="59"/>
        <v>71252088</v>
      </c>
      <c r="H175" s="13">
        <f t="shared" si="59"/>
        <v>49603040</v>
      </c>
      <c r="I175" s="13">
        <f t="shared" si="59"/>
        <v>64696540</v>
      </c>
      <c r="J175" s="13">
        <f t="shared" si="59"/>
        <v>39846600</v>
      </c>
      <c r="K175" s="13">
        <f t="shared" si="59"/>
        <v>67477540</v>
      </c>
      <c r="L175" s="13">
        <f t="shared" si="59"/>
        <v>42615400</v>
      </c>
    </row>
    <row r="176" spans="1:12" ht="39" thickBot="1">
      <c r="A176" s="60"/>
      <c r="B176" s="61"/>
      <c r="C176" s="62"/>
      <c r="D176" s="15" t="s">
        <v>10</v>
      </c>
      <c r="E176" s="13">
        <f aca="true" t="shared" si="60" ref="E176:L178">E172+E108+E88</f>
        <v>96418286</v>
      </c>
      <c r="F176" s="13">
        <f t="shared" si="60"/>
        <v>92093500</v>
      </c>
      <c r="G176" s="13">
        <f t="shared" si="60"/>
        <v>30953686</v>
      </c>
      <c r="H176" s="13">
        <f t="shared" si="60"/>
        <v>29628900</v>
      </c>
      <c r="I176" s="13">
        <f t="shared" si="60"/>
        <v>32532300</v>
      </c>
      <c r="J176" s="13">
        <f t="shared" si="60"/>
        <v>31032300</v>
      </c>
      <c r="K176" s="13">
        <f t="shared" si="60"/>
        <v>32932300</v>
      </c>
      <c r="L176" s="13">
        <f t="shared" si="60"/>
        <v>31432300</v>
      </c>
    </row>
    <row r="177" spans="1:12" ht="26.25" thickBot="1">
      <c r="A177" s="60"/>
      <c r="B177" s="61"/>
      <c r="C177" s="62"/>
      <c r="D177" s="15" t="s">
        <v>11</v>
      </c>
      <c r="E177" s="13">
        <f t="shared" si="60"/>
        <v>91178162</v>
      </c>
      <c r="F177" s="13">
        <f t="shared" si="60"/>
        <v>34712300</v>
      </c>
      <c r="G177" s="13">
        <f t="shared" si="60"/>
        <v>35039162</v>
      </c>
      <c r="H177" s="13">
        <f t="shared" si="60"/>
        <v>14714900</v>
      </c>
      <c r="I177" s="13">
        <f t="shared" si="60"/>
        <v>26879000</v>
      </c>
      <c r="J177" s="13">
        <f t="shared" si="60"/>
        <v>8814300</v>
      </c>
      <c r="K177" s="13">
        <f t="shared" si="60"/>
        <v>29260000</v>
      </c>
      <c r="L177" s="13">
        <f t="shared" si="60"/>
        <v>11183100</v>
      </c>
    </row>
    <row r="178" spans="1:12" ht="26.25" thickBot="1">
      <c r="A178" s="63"/>
      <c r="B178" s="64"/>
      <c r="C178" s="65"/>
      <c r="D178" s="17" t="s">
        <v>66</v>
      </c>
      <c r="E178" s="13">
        <f t="shared" si="60"/>
        <v>16500000</v>
      </c>
      <c r="F178" s="13">
        <f t="shared" si="60"/>
        <v>5500000</v>
      </c>
      <c r="G178" s="13">
        <f t="shared" si="60"/>
        <v>5500000</v>
      </c>
      <c r="H178" s="13">
        <f t="shared" si="60"/>
        <v>5500000</v>
      </c>
      <c r="I178" s="13">
        <f t="shared" si="60"/>
        <v>5500000</v>
      </c>
      <c r="J178" s="13">
        <f t="shared" si="60"/>
        <v>0</v>
      </c>
      <c r="K178" s="13">
        <f t="shared" si="60"/>
        <v>5500000</v>
      </c>
      <c r="L178" s="13">
        <f t="shared" si="60"/>
        <v>0</v>
      </c>
    </row>
  </sheetData>
  <sheetProtection/>
  <mergeCells count="106">
    <mergeCell ref="A175:C178"/>
    <mergeCell ref="A167:A170"/>
    <mergeCell ref="B167:B170"/>
    <mergeCell ref="A135:A138"/>
    <mergeCell ref="B135:B138"/>
    <mergeCell ref="A139:A142"/>
    <mergeCell ref="B139:B142"/>
    <mergeCell ref="A143:A146"/>
    <mergeCell ref="A171:C174"/>
    <mergeCell ref="B143:B146"/>
    <mergeCell ref="A147:A150"/>
    <mergeCell ref="B147:B150"/>
    <mergeCell ref="A151:A154"/>
    <mergeCell ref="B151:B154"/>
    <mergeCell ref="C131:C170"/>
    <mergeCell ref="A131:A134"/>
    <mergeCell ref="B131:B134"/>
    <mergeCell ref="A155:A158"/>
    <mergeCell ref="A126:A129"/>
    <mergeCell ref="B126:B129"/>
    <mergeCell ref="A130:L130"/>
    <mergeCell ref="C114:C129"/>
    <mergeCell ref="A163:A166"/>
    <mergeCell ref="B163:B166"/>
    <mergeCell ref="B155:B158"/>
    <mergeCell ref="A159:A162"/>
    <mergeCell ref="B159:B162"/>
    <mergeCell ref="A114:A117"/>
    <mergeCell ref="A122:A125"/>
    <mergeCell ref="B122:B125"/>
    <mergeCell ref="A93:L93"/>
    <mergeCell ref="A92:L92"/>
    <mergeCell ref="A107:C110"/>
    <mergeCell ref="A111:L111"/>
    <mergeCell ref="A118:A121"/>
    <mergeCell ref="B118:B121"/>
    <mergeCell ref="C103:C106"/>
    <mergeCell ref="A94:A97"/>
    <mergeCell ref="C94:C101"/>
    <mergeCell ref="A33:A36"/>
    <mergeCell ref="B33:B36"/>
    <mergeCell ref="A83:A86"/>
    <mergeCell ref="B98:B101"/>
    <mergeCell ref="B83:B86"/>
    <mergeCell ref="A91:L91"/>
    <mergeCell ref="B79:B82"/>
    <mergeCell ref="A45:A48"/>
    <mergeCell ref="A41:A44"/>
    <mergeCell ref="B41:B44"/>
    <mergeCell ref="A49:L49"/>
    <mergeCell ref="A50:A53"/>
    <mergeCell ref="B50:B53"/>
    <mergeCell ref="C50:C73"/>
    <mergeCell ref="A58:A61"/>
    <mergeCell ref="B58:B61"/>
    <mergeCell ref="B62:B65"/>
    <mergeCell ref="A103:A106"/>
    <mergeCell ref="B103:B106"/>
    <mergeCell ref="A66:A69"/>
    <mergeCell ref="B66:B69"/>
    <mergeCell ref="A74:L74"/>
    <mergeCell ref="A75:A78"/>
    <mergeCell ref="A70:A73"/>
    <mergeCell ref="B70:B73"/>
    <mergeCell ref="A79:A82"/>
    <mergeCell ref="B94:B97"/>
    <mergeCell ref="D8:D11"/>
    <mergeCell ref="B75:B78"/>
    <mergeCell ref="A102:L102"/>
    <mergeCell ref="A87:C90"/>
    <mergeCell ref="A98:A101"/>
    <mergeCell ref="A37:A40"/>
    <mergeCell ref="B37:B40"/>
    <mergeCell ref="A54:A57"/>
    <mergeCell ref="B54:B57"/>
    <mergeCell ref="A62:A65"/>
    <mergeCell ref="A14:L14"/>
    <mergeCell ref="A15:L15"/>
    <mergeCell ref="A28:L28"/>
    <mergeCell ref="A29:A32"/>
    <mergeCell ref="B29:B32"/>
    <mergeCell ref="A20:A23"/>
    <mergeCell ref="B20:B23"/>
    <mergeCell ref="C16:C27"/>
    <mergeCell ref="C29:C48"/>
    <mergeCell ref="B45:B48"/>
    <mergeCell ref="F1:L3"/>
    <mergeCell ref="A5:L6"/>
    <mergeCell ref="C75:C86"/>
    <mergeCell ref="A113:L113"/>
    <mergeCell ref="E8:L8"/>
    <mergeCell ref="G9:L9"/>
    <mergeCell ref="I10:J10"/>
    <mergeCell ref="A24:A27"/>
    <mergeCell ref="B24:B27"/>
    <mergeCell ref="G10:H10"/>
    <mergeCell ref="B114:B117"/>
    <mergeCell ref="A112:L112"/>
    <mergeCell ref="K10:L10"/>
    <mergeCell ref="A13:L13"/>
    <mergeCell ref="E9:F10"/>
    <mergeCell ref="B16:B19"/>
    <mergeCell ref="A16:A19"/>
    <mergeCell ref="A8:A11"/>
    <mergeCell ref="B8:B11"/>
    <mergeCell ref="C8:C11"/>
  </mergeCells>
  <printOptions/>
  <pageMargins left="0.7480314960629921" right="0.55" top="0.58" bottom="0.5" header="0.5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2014-03-13T06:56:40Z</cp:lastPrinted>
  <dcterms:created xsi:type="dcterms:W3CDTF">1996-10-08T23:32:33Z</dcterms:created>
  <dcterms:modified xsi:type="dcterms:W3CDTF">2014-03-13T08:30:57Z</dcterms:modified>
  <cp:category/>
  <cp:version/>
  <cp:contentType/>
  <cp:contentStatus/>
</cp:coreProperties>
</file>